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7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ojects &amp; Clients\Frog Capital\Toolkit Documents\x New Toolkits\Unit Economics\"/>
    </mc:Choice>
  </mc:AlternateContent>
  <xr:revisionPtr revIDLastSave="0" documentId="13_ncr:1_{A2343166-B241-4EA7-B099-08D68D67F207}" xr6:coauthVersionLast="46" xr6:coauthVersionMax="46" xr10:uidLastSave="{00000000-0000-0000-0000-000000000000}"/>
  <bookViews>
    <workbookView xWindow="-120" yWindow="-120" windowWidth="29040" windowHeight="15840" xr2:uid="{5405681F-E560-EC4D-BF60-B4E7FB848127}"/>
  </bookViews>
  <sheets>
    <sheet name="Guide to this toolkit" sheetId="9" r:id="rId1"/>
    <sheet name="Introduction" sheetId="1" r:id="rId2"/>
    <sheet name="The Magic Number" sheetId="14" r:id="rId3"/>
    <sheet name="The Payback Time" sheetId="15" r:id="rId4"/>
    <sheet name="CLV &amp; CAC" sheetId="19" r:id="rId5"/>
    <sheet name="EDITABLE WORKSHEET" sheetId="17" r:id="rId6"/>
    <sheet name="Appendix - Further Reading" sheetId="1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7" i="17" l="1"/>
  <c r="E27" i="17" s="1"/>
  <c r="F27" i="17" s="1"/>
  <c r="G27" i="17" s="1"/>
  <c r="H27" i="17" s="1"/>
  <c r="I27" i="17" s="1"/>
  <c r="J27" i="17" s="1"/>
  <c r="K27" i="17" s="1"/>
  <c r="L27" i="17" s="1"/>
  <c r="M27" i="17" s="1"/>
  <c r="N27" i="17" s="1"/>
  <c r="O27" i="17" s="1"/>
  <c r="P27" i="17" s="1"/>
  <c r="Q27" i="17" s="1"/>
  <c r="R27" i="17" s="1"/>
  <c r="S27" i="17" s="1"/>
  <c r="T27" i="17" s="1"/>
  <c r="U27" i="17" s="1"/>
  <c r="V27" i="17" s="1"/>
  <c r="W27" i="17" s="1"/>
  <c r="X27" i="17" s="1"/>
  <c r="Y27" i="17" s="1"/>
  <c r="Z27" i="17" s="1"/>
  <c r="AA27" i="17" s="1"/>
  <c r="AB27" i="17" s="1"/>
  <c r="AC27" i="17" s="1"/>
  <c r="AD27" i="17" s="1"/>
  <c r="AE27" i="17" s="1"/>
  <c r="AF27" i="17" s="1"/>
  <c r="AG27" i="17" s="1"/>
  <c r="AH27" i="17" s="1"/>
  <c r="AI27" i="17" s="1"/>
  <c r="AJ27" i="17" s="1"/>
  <c r="AK27" i="17" s="1"/>
  <c r="AL27" i="17" s="1"/>
  <c r="AM27" i="17" s="1"/>
  <c r="AN27" i="17" s="1"/>
  <c r="AO27" i="17" s="1"/>
  <c r="AP27" i="17" s="1"/>
  <c r="AQ27" i="17" s="1"/>
  <c r="AR27" i="17" s="1"/>
  <c r="AS27" i="17" s="1"/>
  <c r="AT27" i="17" s="1"/>
  <c r="AU27" i="17" s="1"/>
  <c r="AV27" i="17" s="1"/>
  <c r="AW27" i="17" s="1"/>
  <c r="AX27" i="17" s="1"/>
  <c r="AY27" i="17" s="1"/>
  <c r="AZ27" i="17" s="1"/>
  <c r="BA27" i="17" s="1"/>
  <c r="BB27" i="17" s="1"/>
  <c r="BC27" i="17" s="1"/>
  <c r="BD27" i="17" s="1"/>
  <c r="BE27" i="17" s="1"/>
  <c r="BF27" i="17" s="1"/>
  <c r="BG27" i="17" s="1"/>
  <c r="BH27" i="17" s="1"/>
  <c r="BI27" i="17" s="1"/>
  <c r="BJ27" i="17" s="1"/>
  <c r="C27" i="17"/>
  <c r="B27" i="17"/>
  <c r="B23" i="17"/>
  <c r="C26" i="17"/>
  <c r="D26" i="17" s="1"/>
  <c r="E26" i="17" s="1"/>
  <c r="F26" i="17" s="1"/>
  <c r="G26" i="17" s="1"/>
  <c r="H26" i="17" s="1"/>
  <c r="I26" i="17" s="1"/>
  <c r="J26" i="17" s="1"/>
  <c r="K26" i="17" s="1"/>
  <c r="L26" i="17" s="1"/>
  <c r="M26" i="17" s="1"/>
  <c r="N26" i="17" s="1"/>
  <c r="O26" i="17" s="1"/>
  <c r="P26" i="17" s="1"/>
  <c r="Q26" i="17" s="1"/>
  <c r="R26" i="17" s="1"/>
  <c r="S26" i="17" s="1"/>
  <c r="T26" i="17" s="1"/>
  <c r="U26" i="17" s="1"/>
  <c r="V26" i="17" s="1"/>
  <c r="W26" i="17" s="1"/>
  <c r="X26" i="17" s="1"/>
  <c r="Y26" i="17" s="1"/>
  <c r="Z26" i="17" s="1"/>
  <c r="AA26" i="17" s="1"/>
  <c r="AB26" i="17" s="1"/>
  <c r="AC26" i="17" s="1"/>
  <c r="AD26" i="17" s="1"/>
  <c r="AE26" i="17" s="1"/>
  <c r="AF26" i="17" s="1"/>
  <c r="AG26" i="17" s="1"/>
  <c r="AH26" i="17" s="1"/>
  <c r="AI26" i="17" s="1"/>
  <c r="AJ26" i="17" s="1"/>
  <c r="AK26" i="17" s="1"/>
  <c r="AL26" i="17" s="1"/>
  <c r="AM26" i="17" s="1"/>
  <c r="AN26" i="17" s="1"/>
  <c r="AO26" i="17" s="1"/>
  <c r="AP26" i="17" s="1"/>
  <c r="AQ26" i="17" s="1"/>
  <c r="AR26" i="17" s="1"/>
  <c r="AS26" i="17" s="1"/>
  <c r="AT26" i="17" s="1"/>
  <c r="AU26" i="17" s="1"/>
  <c r="AV26" i="17" s="1"/>
  <c r="AW26" i="17" s="1"/>
  <c r="AX26" i="17" s="1"/>
  <c r="AY26" i="17" s="1"/>
  <c r="AZ26" i="17" s="1"/>
  <c r="BA26" i="17" s="1"/>
  <c r="BB26" i="17" s="1"/>
  <c r="BC26" i="17" s="1"/>
  <c r="BD26" i="17" s="1"/>
  <c r="BE26" i="17" s="1"/>
  <c r="BF26" i="17" s="1"/>
  <c r="BG26" i="17" s="1"/>
  <c r="BH26" i="17" s="1"/>
  <c r="BI26" i="17" s="1"/>
  <c r="BJ26" i="17" s="1"/>
  <c r="B18" i="17"/>
  <c r="D41" i="19"/>
  <c r="E41" i="19" s="1"/>
  <c r="F41" i="19" s="1"/>
  <c r="G41" i="19" s="1"/>
  <c r="H41" i="19" s="1"/>
  <c r="I41" i="19" s="1"/>
  <c r="J41" i="19" s="1"/>
  <c r="K41" i="19" s="1"/>
  <c r="L41" i="19" s="1"/>
  <c r="M41" i="19" s="1"/>
  <c r="N41" i="19" s="1"/>
  <c r="O41" i="19" s="1"/>
  <c r="P41" i="19" s="1"/>
  <c r="Q41" i="19" s="1"/>
  <c r="R41" i="19" s="1"/>
  <c r="S41" i="19" s="1"/>
  <c r="T41" i="19" s="1"/>
  <c r="U41" i="19" s="1"/>
  <c r="V41" i="19" s="1"/>
  <c r="W41" i="19" s="1"/>
  <c r="X41" i="19" s="1"/>
  <c r="Y41" i="19" s="1"/>
  <c r="Z41" i="19" s="1"/>
  <c r="AA41" i="19" s="1"/>
  <c r="AB41" i="19" s="1"/>
  <c r="AC41" i="19" s="1"/>
  <c r="AD41" i="19" s="1"/>
  <c r="AE41" i="19" s="1"/>
  <c r="AF41" i="19" s="1"/>
  <c r="AG41" i="19" s="1"/>
  <c r="AH41" i="19" s="1"/>
  <c r="AI41" i="19" s="1"/>
  <c r="AJ41" i="19" s="1"/>
  <c r="AK41" i="19" s="1"/>
  <c r="AL41" i="19" s="1"/>
  <c r="AM41" i="19" s="1"/>
  <c r="AN41" i="19" s="1"/>
  <c r="AO41" i="19" s="1"/>
  <c r="AP41" i="19" s="1"/>
  <c r="AQ41" i="19" s="1"/>
  <c r="AR41" i="19" s="1"/>
  <c r="AS41" i="19" s="1"/>
  <c r="AT41" i="19" s="1"/>
  <c r="AU41" i="19" s="1"/>
  <c r="AV41" i="19" s="1"/>
  <c r="AW41" i="19" s="1"/>
  <c r="AX41" i="19" s="1"/>
  <c r="AY41" i="19" s="1"/>
  <c r="AZ41" i="19" s="1"/>
  <c r="BA41" i="19" s="1"/>
  <c r="BB41" i="19" s="1"/>
  <c r="BC41" i="19" s="1"/>
  <c r="BD41" i="19" s="1"/>
  <c r="BE41" i="19" s="1"/>
  <c r="BF41" i="19" s="1"/>
  <c r="BG41" i="19" s="1"/>
  <c r="BH41" i="19" s="1"/>
  <c r="BI41" i="19" s="1"/>
  <c r="BJ41" i="19" s="1"/>
  <c r="BK41" i="19" s="1"/>
  <c r="C38" i="19"/>
  <c r="C33" i="19"/>
  <c r="C42" i="19" s="1"/>
  <c r="B28" i="17" l="1"/>
  <c r="C43" i="19"/>
  <c r="D42" i="19"/>
  <c r="C28" i="17" l="1"/>
  <c r="C29" i="17"/>
  <c r="B29" i="17"/>
  <c r="D43" i="19"/>
  <c r="E42" i="19"/>
  <c r="D44" i="19"/>
  <c r="C44" i="19"/>
  <c r="C25" i="17" l="1"/>
  <c r="D28" i="17"/>
  <c r="D40" i="19"/>
  <c r="E43" i="19"/>
  <c r="F42" i="19"/>
  <c r="E28" i="17" l="1"/>
  <c r="E29" i="17" s="1"/>
  <c r="D29" i="17"/>
  <c r="F43" i="19"/>
  <c r="G42" i="19"/>
  <c r="F44" i="19"/>
  <c r="E44" i="19"/>
  <c r="E25" i="17" l="1"/>
  <c r="D25" i="17"/>
  <c r="F28" i="17"/>
  <c r="G43" i="19"/>
  <c r="H42" i="19"/>
  <c r="F40" i="19"/>
  <c r="E40" i="19"/>
  <c r="G28" i="17" l="1"/>
  <c r="G29" i="17" s="1"/>
  <c r="F29" i="17"/>
  <c r="H43" i="19"/>
  <c r="I42" i="19"/>
  <c r="G44" i="19"/>
  <c r="H44" i="19"/>
  <c r="G25" i="17" l="1"/>
  <c r="F25" i="17"/>
  <c r="H28" i="17"/>
  <c r="H40" i="19"/>
  <c r="G40" i="19"/>
  <c r="I43" i="19"/>
  <c r="J42" i="19"/>
  <c r="I28" i="17" l="1"/>
  <c r="H29" i="17"/>
  <c r="I29" i="17"/>
  <c r="J43" i="19"/>
  <c r="K42" i="19"/>
  <c r="J44" i="19"/>
  <c r="I44" i="19"/>
  <c r="J28" i="17" l="1"/>
  <c r="I25" i="17"/>
  <c r="H25" i="17"/>
  <c r="K43" i="19"/>
  <c r="L42" i="19"/>
  <c r="J40" i="19"/>
  <c r="I40" i="19"/>
  <c r="K28" i="17" l="1"/>
  <c r="K29" i="17" s="1"/>
  <c r="J29" i="17"/>
  <c r="K44" i="19"/>
  <c r="L43" i="19"/>
  <c r="L44" i="19" s="1"/>
  <c r="M42" i="19"/>
  <c r="K25" i="17" l="1"/>
  <c r="J25" i="17"/>
  <c r="L28" i="17"/>
  <c r="L29" i="17" s="1"/>
  <c r="M43" i="19"/>
  <c r="M44" i="19" s="1"/>
  <c r="N42" i="19"/>
  <c r="L40" i="19"/>
  <c r="K40" i="19"/>
  <c r="M28" i="17" l="1"/>
  <c r="M29" i="17" s="1"/>
  <c r="L25" i="17"/>
  <c r="N43" i="19"/>
  <c r="N44" i="19" s="1"/>
  <c r="O42" i="19"/>
  <c r="M40" i="19"/>
  <c r="N28" i="17" l="1"/>
  <c r="N29" i="17" s="1"/>
  <c r="N25" i="17" s="1"/>
  <c r="M25" i="17"/>
  <c r="O43" i="19"/>
  <c r="O44" i="19" s="1"/>
  <c r="P42" i="19"/>
  <c r="O40" i="19"/>
  <c r="N40" i="19"/>
  <c r="O28" i="17" l="1"/>
  <c r="O29" i="17" s="1"/>
  <c r="O25" i="17" s="1"/>
  <c r="P43" i="19"/>
  <c r="P44" i="19" s="1"/>
  <c r="P40" i="19" s="1"/>
  <c r="Q42" i="19"/>
  <c r="P28" i="17" l="1"/>
  <c r="P29" i="17" s="1"/>
  <c r="P25" i="17" s="1"/>
  <c r="Q43" i="19"/>
  <c r="Q44" i="19" s="1"/>
  <c r="Q40" i="19" s="1"/>
  <c r="R42" i="19"/>
  <c r="Q28" i="17" l="1"/>
  <c r="Q29" i="17" s="1"/>
  <c r="Q25" i="17" s="1"/>
  <c r="R43" i="19"/>
  <c r="R44" i="19" s="1"/>
  <c r="S42" i="19"/>
  <c r="R40" i="19"/>
  <c r="R28" i="17" l="1"/>
  <c r="R29" i="17" s="1"/>
  <c r="R25" i="17" s="1"/>
  <c r="S43" i="19"/>
  <c r="S44" i="19" s="1"/>
  <c r="T42" i="19"/>
  <c r="S40" i="19"/>
  <c r="S28" i="17" l="1"/>
  <c r="S29" i="17" s="1"/>
  <c r="S25" i="17" s="1"/>
  <c r="T43" i="19"/>
  <c r="T44" i="19" s="1"/>
  <c r="T40" i="19" s="1"/>
  <c r="U42" i="19"/>
  <c r="T28" i="17" l="1"/>
  <c r="T29" i="17" s="1"/>
  <c r="T25" i="17" s="1"/>
  <c r="U43" i="19"/>
  <c r="U44" i="19" s="1"/>
  <c r="U40" i="19" s="1"/>
  <c r="V42" i="19"/>
  <c r="U28" i="17" l="1"/>
  <c r="U29" i="17" s="1"/>
  <c r="U25" i="17" s="1"/>
  <c r="V43" i="19"/>
  <c r="V44" i="19" s="1"/>
  <c r="V40" i="19" s="1"/>
  <c r="W42" i="19"/>
  <c r="V28" i="17" l="1"/>
  <c r="V29" i="17" s="1"/>
  <c r="V25" i="17" s="1"/>
  <c r="W43" i="19"/>
  <c r="W44" i="19" s="1"/>
  <c r="W40" i="19" s="1"/>
  <c r="X42" i="19"/>
  <c r="W28" i="17" l="1"/>
  <c r="W29" i="17" s="1"/>
  <c r="W25" i="17" s="1"/>
  <c r="X43" i="19"/>
  <c r="X44" i="19" s="1"/>
  <c r="Y42" i="19"/>
  <c r="X28" i="17" l="1"/>
  <c r="X29" i="17" s="1"/>
  <c r="X25" i="17" s="1"/>
  <c r="X40" i="19"/>
  <c r="Y43" i="19"/>
  <c r="Y44" i="19" s="1"/>
  <c r="Z42" i="19"/>
  <c r="Y28" i="17" l="1"/>
  <c r="Y29" i="17" s="1"/>
  <c r="Y25" i="17" s="1"/>
  <c r="Z43" i="19"/>
  <c r="Z44" i="19" s="1"/>
  <c r="AA42" i="19"/>
  <c r="Y40" i="19"/>
  <c r="Z28" i="17" l="1"/>
  <c r="Z29" i="17" s="1"/>
  <c r="Z25" i="17" s="1"/>
  <c r="AA43" i="19"/>
  <c r="AA44" i="19" s="1"/>
  <c r="AB42" i="19"/>
  <c r="AA40" i="19"/>
  <c r="Z40" i="19"/>
  <c r="AA28" i="17" l="1"/>
  <c r="AA29" i="17" s="1"/>
  <c r="AA25" i="17" s="1"/>
  <c r="AB43" i="19"/>
  <c r="AB44" i="19" s="1"/>
  <c r="AB40" i="19" s="1"/>
  <c r="AC42" i="19"/>
  <c r="AB28" i="17" l="1"/>
  <c r="AB29" i="17" s="1"/>
  <c r="AB25" i="17" s="1"/>
  <c r="AC43" i="19"/>
  <c r="AC44" i="19" s="1"/>
  <c r="AC40" i="19" s="1"/>
  <c r="AD42" i="19"/>
  <c r="AC28" i="17" l="1"/>
  <c r="AC29" i="17" s="1"/>
  <c r="AC25" i="17" s="1"/>
  <c r="AD43" i="19"/>
  <c r="AD44" i="19" s="1"/>
  <c r="AE42" i="19"/>
  <c r="AD40" i="19"/>
  <c r="AD28" i="17" l="1"/>
  <c r="AD29" i="17" s="1"/>
  <c r="AD25" i="17" s="1"/>
  <c r="AE43" i="19"/>
  <c r="AE44" i="19" s="1"/>
  <c r="AE40" i="19" s="1"/>
  <c r="AF42" i="19"/>
  <c r="AE28" i="17" l="1"/>
  <c r="AE29" i="17" s="1"/>
  <c r="AE25" i="17" s="1"/>
  <c r="AF43" i="19"/>
  <c r="AF44" i="19" s="1"/>
  <c r="AF40" i="19" s="1"/>
  <c r="AG42" i="19"/>
  <c r="AF28" i="17" l="1"/>
  <c r="AF29" i="17" s="1"/>
  <c r="AF25" i="17" s="1"/>
  <c r="AG43" i="19"/>
  <c r="AG44" i="19" s="1"/>
  <c r="AG40" i="19" s="1"/>
  <c r="AH42" i="19"/>
  <c r="AG28" i="17" l="1"/>
  <c r="AG29" i="17" s="1"/>
  <c r="AG25" i="17" s="1"/>
  <c r="AH43" i="19"/>
  <c r="AH44" i="19" s="1"/>
  <c r="AH40" i="19" s="1"/>
  <c r="AI42" i="19"/>
  <c r="AH28" i="17" l="1"/>
  <c r="AH29" i="17" s="1"/>
  <c r="AH25" i="17" s="1"/>
  <c r="AI43" i="19"/>
  <c r="AI44" i="19" s="1"/>
  <c r="AJ42" i="19"/>
  <c r="AI40" i="19"/>
  <c r="AI28" i="17" l="1"/>
  <c r="AI29" i="17" s="1"/>
  <c r="AI25" i="17" s="1"/>
  <c r="AJ43" i="19"/>
  <c r="AJ44" i="19" s="1"/>
  <c r="AJ40" i="19" s="1"/>
  <c r="AK42" i="19"/>
  <c r="AJ28" i="17" l="1"/>
  <c r="AJ29" i="17" s="1"/>
  <c r="AJ25" i="17" s="1"/>
  <c r="AK43" i="19"/>
  <c r="AK44" i="19" s="1"/>
  <c r="AK40" i="19" s="1"/>
  <c r="AL42" i="19"/>
  <c r="AK28" i="17" l="1"/>
  <c r="AK29" i="17" s="1"/>
  <c r="AK25" i="17" s="1"/>
  <c r="AL43" i="19"/>
  <c r="AL44" i="19" s="1"/>
  <c r="AM42" i="19"/>
  <c r="AL40" i="19"/>
  <c r="AL28" i="17" l="1"/>
  <c r="AL29" i="17" s="1"/>
  <c r="AL25" i="17" s="1"/>
  <c r="AM43" i="19"/>
  <c r="AM44" i="19" s="1"/>
  <c r="AM40" i="19" s="1"/>
  <c r="AN42" i="19"/>
  <c r="AM28" i="17" l="1"/>
  <c r="AM29" i="17" s="1"/>
  <c r="AM25" i="17" s="1"/>
  <c r="AN43" i="19"/>
  <c r="AN44" i="19" s="1"/>
  <c r="AO42" i="19"/>
  <c r="AN40" i="19"/>
  <c r="AN28" i="17" l="1"/>
  <c r="AN29" i="17" s="1"/>
  <c r="AN25" i="17" s="1"/>
  <c r="AO43" i="19"/>
  <c r="AO44" i="19" s="1"/>
  <c r="AO40" i="19" s="1"/>
  <c r="AP42" i="19"/>
  <c r="AO28" i="17" l="1"/>
  <c r="AO29" i="17" s="1"/>
  <c r="AO25" i="17" s="1"/>
  <c r="AP43" i="19"/>
  <c r="AP44" i="19" s="1"/>
  <c r="AP40" i="19" s="1"/>
  <c r="AQ42" i="19"/>
  <c r="AP28" i="17" l="1"/>
  <c r="AP29" i="17" s="1"/>
  <c r="AP25" i="17" s="1"/>
  <c r="AQ43" i="19"/>
  <c r="AQ44" i="19" s="1"/>
  <c r="AQ40" i="19" s="1"/>
  <c r="AR42" i="19"/>
  <c r="AQ28" i="17" l="1"/>
  <c r="AQ29" i="17" s="1"/>
  <c r="AQ25" i="17" s="1"/>
  <c r="AR43" i="19"/>
  <c r="AR44" i="19" s="1"/>
  <c r="AS42" i="19"/>
  <c r="AR40" i="19"/>
  <c r="AR28" i="17" l="1"/>
  <c r="AR29" i="17" s="1"/>
  <c r="AR25" i="17" s="1"/>
  <c r="AS43" i="19"/>
  <c r="AS44" i="19" s="1"/>
  <c r="AS40" i="19" s="1"/>
  <c r="AT42" i="19"/>
  <c r="AS28" i="17" l="1"/>
  <c r="AS29" i="17" s="1"/>
  <c r="AS25" i="17" s="1"/>
  <c r="AT43" i="19"/>
  <c r="AT44" i="19" s="1"/>
  <c r="AT40" i="19" s="1"/>
  <c r="AU42" i="19"/>
  <c r="AT28" i="17" l="1"/>
  <c r="AT29" i="17" s="1"/>
  <c r="AT25" i="17" s="1"/>
  <c r="AU43" i="19"/>
  <c r="AU44" i="19" s="1"/>
  <c r="AV42" i="19"/>
  <c r="AU40" i="19"/>
  <c r="AU28" i="17" l="1"/>
  <c r="AU29" i="17" s="1"/>
  <c r="AU25" i="17" s="1"/>
  <c r="AV43" i="19"/>
  <c r="AV44" i="19" s="1"/>
  <c r="AW42" i="19"/>
  <c r="AV40" i="19"/>
  <c r="AV28" i="17" l="1"/>
  <c r="AV29" i="17" s="1"/>
  <c r="AV25" i="17" s="1"/>
  <c r="AW43" i="19"/>
  <c r="AW44" i="19" s="1"/>
  <c r="AX42" i="19"/>
  <c r="AW40" i="19"/>
  <c r="AW28" i="17" l="1"/>
  <c r="AW29" i="17" s="1"/>
  <c r="AW25" i="17" s="1"/>
  <c r="AX43" i="19"/>
  <c r="AX44" i="19" s="1"/>
  <c r="AY42" i="19"/>
  <c r="AX40" i="19"/>
  <c r="AX28" i="17" l="1"/>
  <c r="AX29" i="17" s="1"/>
  <c r="AX25" i="17" s="1"/>
  <c r="AY43" i="19"/>
  <c r="AY44" i="19" s="1"/>
  <c r="AZ42" i="19"/>
  <c r="AY40" i="19"/>
  <c r="AY28" i="17" l="1"/>
  <c r="AY29" i="17" s="1"/>
  <c r="AY25" i="17" s="1"/>
  <c r="AZ43" i="19"/>
  <c r="AZ44" i="19" s="1"/>
  <c r="BA42" i="19"/>
  <c r="AZ40" i="19"/>
  <c r="AZ28" i="17" l="1"/>
  <c r="AZ29" i="17" s="1"/>
  <c r="AZ25" i="17" s="1"/>
  <c r="BA43" i="19"/>
  <c r="BA44" i="19" s="1"/>
  <c r="BA40" i="19" s="1"/>
  <c r="BB42" i="19"/>
  <c r="BA28" i="17" l="1"/>
  <c r="BA29" i="17" s="1"/>
  <c r="BA25" i="17" s="1"/>
  <c r="BB43" i="19"/>
  <c r="BB44" i="19" s="1"/>
  <c r="BC42" i="19"/>
  <c r="BB40" i="19"/>
  <c r="BB28" i="17" l="1"/>
  <c r="BB29" i="17" s="1"/>
  <c r="BB25" i="17" s="1"/>
  <c r="BC43" i="19"/>
  <c r="BC44" i="19" s="1"/>
  <c r="BD42" i="19"/>
  <c r="BC40" i="19"/>
  <c r="BC28" i="17" l="1"/>
  <c r="BC29" i="17" s="1"/>
  <c r="BC25" i="17" s="1"/>
  <c r="BD43" i="19"/>
  <c r="BD44" i="19" s="1"/>
  <c r="BE42" i="19"/>
  <c r="BD40" i="19"/>
  <c r="BD28" i="17" l="1"/>
  <c r="BD29" i="17" s="1"/>
  <c r="BD25" i="17" s="1"/>
  <c r="BE43" i="19"/>
  <c r="BE44" i="19" s="1"/>
  <c r="BF42" i="19"/>
  <c r="BE40" i="19"/>
  <c r="BE28" i="17" l="1"/>
  <c r="BE29" i="17" s="1"/>
  <c r="BE25" i="17" s="1"/>
  <c r="BF43" i="19"/>
  <c r="BF44" i="19" s="1"/>
  <c r="BG42" i="19"/>
  <c r="BF40" i="19"/>
  <c r="BF28" i="17" l="1"/>
  <c r="BF29" i="17" s="1"/>
  <c r="BF25" i="17" s="1"/>
  <c r="BG43" i="19"/>
  <c r="BG44" i="19" s="1"/>
  <c r="BH42" i="19"/>
  <c r="BG40" i="19"/>
  <c r="BG28" i="17" l="1"/>
  <c r="BG29" i="17" s="1"/>
  <c r="BG25" i="17" s="1"/>
  <c r="BH43" i="19"/>
  <c r="BH44" i="19" s="1"/>
  <c r="BI42" i="19"/>
  <c r="BH40" i="19"/>
  <c r="BH28" i="17" l="1"/>
  <c r="BH29" i="17" s="1"/>
  <c r="BH25" i="17" s="1"/>
  <c r="BI43" i="19"/>
  <c r="BI44" i="19" s="1"/>
  <c r="BJ42" i="19"/>
  <c r="BI40" i="19"/>
  <c r="BI28" i="17" l="1"/>
  <c r="BI29" i="17" s="1"/>
  <c r="BI25" i="17" s="1"/>
  <c r="BJ28" i="17"/>
  <c r="BJ43" i="19"/>
  <c r="BJ44" i="19" s="1"/>
  <c r="BK42" i="19"/>
  <c r="BK43" i="19" s="1"/>
  <c r="BJ40" i="19"/>
  <c r="BJ29" i="17" l="1"/>
  <c r="BJ25" i="17" s="1"/>
  <c r="B33" i="17" s="1"/>
  <c r="B31" i="17"/>
  <c r="B32" i="17" s="1"/>
  <c r="C46" i="19"/>
  <c r="C47" i="19" s="1"/>
  <c r="BK44" i="19"/>
  <c r="BK40" i="19" s="1"/>
  <c r="C4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tc={D32ECFBD-65A6-1D45-9EDA-924B4A9657C3}</author>
  </authors>
  <commentList>
    <comment ref="C35" authorId="0" shapeId="0" xr:uid="{D32ECFBD-65A6-1D45-9EDA-924B4A9657C3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 direct costs such as server costs, payment costs and customer service costs a.o.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tc={99244DBE-B57A-314E-B5B5-8E9D663CBB29}</author>
  </authors>
  <commentList>
    <comment ref="B20" authorId="0" shapeId="0" xr:uid="{99244DBE-B57A-314E-B5B5-8E9D663CBB29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 direct costs such as server costs, payment costs and customer service costs a.o.</t>
      </text>
    </comment>
  </commentList>
</comments>
</file>

<file path=xl/sharedStrings.xml><?xml version="1.0" encoding="utf-8"?>
<sst xmlns="http://schemas.openxmlformats.org/spreadsheetml/2006/main" count="36" uniqueCount="20">
  <si>
    <t>How to Calculate the SaaS Magic Number</t>
  </si>
  <si>
    <t>Click here to read</t>
  </si>
  <si>
    <t>SaaS Metrics 2.0 – A Guide to Measuring and Improving what Matters</t>
  </si>
  <si>
    <t>New revenue in a quarter</t>
  </si>
  <si>
    <t>New revenue in a month</t>
  </si>
  <si>
    <t>Number of new customers in a quarter</t>
  </si>
  <si>
    <t>Gross margin</t>
  </si>
  <si>
    <t>Net revenue churn per month</t>
  </si>
  <si>
    <t>Sales &amp; marketing costs in a quarter</t>
  </si>
  <si>
    <t>Sales &amp; marketing cost per customer (CAC)</t>
  </si>
  <si>
    <t>Payback reached</t>
  </si>
  <si>
    <t>Month</t>
  </si>
  <si>
    <t>Revenue per customer</t>
  </si>
  <si>
    <t>Contribution profit per customer</t>
  </si>
  <si>
    <t>Cumulative profit per customer</t>
  </si>
  <si>
    <t>Customer lifetime value (CLV)</t>
  </si>
  <si>
    <t>CLV to CAC</t>
  </si>
  <si>
    <t>Payback time (month)</t>
  </si>
  <si>
    <t>Hypothetical Example:</t>
  </si>
  <si>
    <t>Enter your company's numbers here and the tables will populate automatically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</si>
</sst>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€#,##0_);\(\€#,##0\)"/>
    <numFmt numFmtId="165" formatCode="0.0%"/>
    <numFmt numFmtId="166" formatCode="0.0\x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Georgia"/>
      <family val="1"/>
    </font>
    <font>
      <sz val="10"/>
      <color theme="1"/>
      <name val="Georgia"/>
      <family val="1"/>
    </font>
    <font>
      <sz val="10"/>
      <color rgb="FFD2D546"/>
      <name val="Georgia"/>
      <family val="1"/>
    </font>
    <font>
      <b/>
      <sz val="16"/>
      <color theme="1"/>
      <name val="Georgia"/>
      <family val="1"/>
    </font>
    <font>
      <b/>
      <sz val="20"/>
      <color theme="0"/>
      <name val="Georgia"/>
      <family val="1"/>
    </font>
    <font>
      <b/>
      <sz val="20"/>
      <color theme="1"/>
      <name val="Georgia"/>
      <family val="1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4"/>
      <color theme="1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39383"/>
        <bgColor indexed="64"/>
      </patternFill>
    </fill>
    <fill>
      <patternFill patternType="solid">
        <fgColor rgb="FFC1B5A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/>
    <xf numFmtId="0" fontId="2" fillId="0" borderId="0" xfId="0" applyFont="1" applyFill="1" applyBorder="1"/>
    <xf numFmtId="0" fontId="0" fillId="0" borderId="0" xfId="0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vertical="center"/>
    </xf>
    <xf numFmtId="0" fontId="0" fillId="0" borderId="0" xfId="0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center"/>
    </xf>
    <xf numFmtId="0" fontId="0" fillId="0" borderId="0" xfId="0" applyAlignment="1"/>
    <xf numFmtId="0" fontId="0" fillId="0" borderId="0" xfId="0" applyBorder="1" applyAlignment="1"/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0" fillId="2" borderId="0" xfId="0" applyFill="1" applyBorder="1" applyAlignment="1">
      <alignment vertical="top"/>
    </xf>
    <xf numFmtId="0" fontId="3" fillId="0" borderId="0" xfId="0" applyFont="1"/>
    <xf numFmtId="0" fontId="1" fillId="0" borderId="0" xfId="0" applyFont="1" applyFill="1" applyBorder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8" fillId="0" borderId="0" xfId="0" applyFont="1" applyFill="1" applyBorder="1"/>
    <xf numFmtId="0" fontId="9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14" fillId="0" borderId="0" xfId="1" applyFont="1" applyFill="1" applyBorder="1" applyAlignment="1">
      <alignment vertical="top"/>
    </xf>
    <xf numFmtId="0" fontId="9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7" fillId="0" borderId="0" xfId="0" applyFont="1"/>
    <xf numFmtId="164" fontId="7" fillId="0" borderId="0" xfId="0" applyNumberFormat="1" applyFont="1"/>
    <xf numFmtId="0" fontId="0" fillId="0" borderId="0" xfId="0" applyFont="1"/>
    <xf numFmtId="164" fontId="15" fillId="0" borderId="0" xfId="0" applyNumberFormat="1" applyFont="1"/>
    <xf numFmtId="0" fontId="7" fillId="0" borderId="1" xfId="0" applyFont="1" applyBorder="1"/>
    <xf numFmtId="164" fontId="7" fillId="0" borderId="1" xfId="0" applyNumberFormat="1" applyFont="1" applyBorder="1"/>
    <xf numFmtId="0" fontId="0" fillId="0" borderId="1" xfId="0" applyFont="1" applyBorder="1"/>
    <xf numFmtId="164" fontId="0" fillId="0" borderId="1" xfId="0" applyNumberFormat="1" applyFont="1" applyBorder="1"/>
    <xf numFmtId="0" fontId="12" fillId="0" borderId="1" xfId="0" applyFont="1" applyBorder="1"/>
    <xf numFmtId="166" fontId="12" fillId="0" borderId="1" xfId="0" applyNumberFormat="1" applyFont="1" applyBorder="1"/>
    <xf numFmtId="0" fontId="16" fillId="3" borderId="1" xfId="0" applyFont="1" applyFill="1" applyBorder="1"/>
    <xf numFmtId="0" fontId="6" fillId="0" borderId="0" xfId="0" applyFont="1"/>
    <xf numFmtId="164" fontId="7" fillId="4" borderId="1" xfId="0" applyNumberFormat="1" applyFont="1" applyFill="1" applyBorder="1"/>
    <xf numFmtId="3" fontId="7" fillId="4" borderId="1" xfId="0" applyNumberFormat="1" applyFont="1" applyFill="1" applyBorder="1"/>
    <xf numFmtId="165" fontId="7" fillId="4" borderId="1" xfId="0" applyNumberFormat="1" applyFont="1" applyFill="1" applyBorder="1"/>
    <xf numFmtId="0" fontId="10" fillId="0" borderId="1" xfId="0" applyFont="1" applyBorder="1"/>
    <xf numFmtId="166" fontId="10" fillId="0" borderId="1" xfId="0" applyNumberFormat="1" applyFont="1" applyBorder="1"/>
    <xf numFmtId="164" fontId="7" fillId="0" borderId="1" xfId="0" applyNumberFormat="1" applyFont="1" applyBorder="1" applyAlignment="1">
      <alignment horizontal="right"/>
    </xf>
    <xf numFmtId="0" fontId="2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wrapText="1"/>
    </xf>
    <xf numFmtId="0" fontId="1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C1B5A2"/>
      <color rgb="FFAE9E83"/>
      <color rgb="FF439383"/>
      <color rgb="FF7A70A5"/>
      <color rgb="FFD2D546"/>
      <color rgb="FFF2F2C6"/>
      <color rgb="FFF844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41995</xdr:colOff>
      <xdr:row>0</xdr:row>
      <xdr:rowOff>36813</xdr:rowOff>
    </xdr:from>
    <xdr:to>
      <xdr:col>22</xdr:col>
      <xdr:colOff>667762</xdr:colOff>
      <xdr:row>76</xdr:row>
      <xdr:rowOff>36812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8661B-1F81-C348-8A7F-BB633C65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95" y="36813"/>
          <a:ext cx="18184897" cy="128656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150187</xdr:colOff>
      <xdr:row>1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71796-DC88-7748-B5BA-A8EC51DF2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15875</xdr:rowOff>
    </xdr:from>
    <xdr:to>
      <xdr:col>8</xdr:col>
      <xdr:colOff>396875</xdr:colOff>
      <xdr:row>43</xdr:row>
      <xdr:rowOff>164108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28B266-7123-4EE9-9650-AD6CEE0C6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75"/>
          <a:ext cx="11953875" cy="84508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150187</xdr:colOff>
      <xdr:row>1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6162ED-89C7-F840-A94E-EED2DFB50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28472</xdr:colOff>
      <xdr:row>0</xdr:row>
      <xdr:rowOff>38100</xdr:rowOff>
    </xdr:from>
    <xdr:to>
      <xdr:col>8</xdr:col>
      <xdr:colOff>990600</xdr:colOff>
      <xdr:row>43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41289B-939F-EA4B-BC78-7D7A0D8D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72" y="38100"/>
          <a:ext cx="12493728" cy="883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150187</xdr:colOff>
      <xdr:row>1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02733-F5C8-D846-A5B5-FF546D571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0</xdr:row>
      <xdr:rowOff>25400</xdr:rowOff>
    </xdr:from>
    <xdr:to>
      <xdr:col>8</xdr:col>
      <xdr:colOff>927100</xdr:colOff>
      <xdr:row>43</xdr:row>
      <xdr:rowOff>71548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E92C91-30FC-1643-B7B3-03F05DBD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25400"/>
          <a:ext cx="12433300" cy="87964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12700</xdr:rowOff>
    </xdr:from>
    <xdr:to>
      <xdr:col>14</xdr:col>
      <xdr:colOff>279400</xdr:colOff>
      <xdr:row>26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DD50E-855A-C545-804D-30E8AC2EA0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8207"/>
        <a:stretch/>
      </xdr:blipFill>
      <xdr:spPr>
        <a:xfrm>
          <a:off x="12700" y="12700"/>
          <a:ext cx="12433300" cy="5435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24075</xdr:colOff>
      <xdr:row>0</xdr:row>
      <xdr:rowOff>38100</xdr:rowOff>
    </xdr:from>
    <xdr:to>
      <xdr:col>14</xdr:col>
      <xdr:colOff>38100</xdr:colOff>
      <xdr:row>14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E426F3-88D9-F54D-B79E-42BF1A43D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7197"/>
        <a:stretch/>
      </xdr:blipFill>
      <xdr:spPr>
        <a:xfrm>
          <a:off x="24075" y="38100"/>
          <a:ext cx="12307625" cy="2882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114861</xdr:colOff>
      <xdr:row>0</xdr:row>
      <xdr:rowOff>152400</xdr:rowOff>
    </xdr:from>
    <xdr:to>
      <xdr:col>1</xdr:col>
      <xdr:colOff>594687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FD4906-A497-CD47-9166-4875E1D05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861" y="152400"/>
          <a:ext cx="1051326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0</xdr:row>
      <xdr:rowOff>25400</xdr:rowOff>
    </xdr:from>
    <xdr:to>
      <xdr:col>8</xdr:col>
      <xdr:colOff>190500</xdr:colOff>
      <xdr:row>21</xdr:row>
      <xdr:rowOff>203200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18CB8C-DD24-B74A-A55E-10EF63DF10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5459"/>
        <a:stretch/>
      </xdr:blipFill>
      <xdr:spPr>
        <a:xfrm>
          <a:off x="25400" y="25400"/>
          <a:ext cx="12407900" cy="47879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ns Düing" id="{D37D082D-9EC3-084F-A74F-48B3FD214722}" userId="S::jens.dueing@frogcapital.com::c1a66897-8212-4e4f-84b7-3f971cc39be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5" dT="2021-01-07T14:36:03.88" personId="{D37D082D-9EC3-084F-A74F-48B3FD214722}" id="{D32ECFBD-65A6-1D45-9EDA-924B4A9657C3}">
    <text>Deduct direct costs such as server costs, payment costs and customer service costs a.o.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20" dT="2021-01-07T14:36:03.88" personId="{D37D082D-9EC3-084F-A74F-48B3FD214722}" id="{99244DBE-B57A-314E-B5B5-8E9D663CBB29}">
    <text>Deduct direct costs such as server costs, payment costs and customer service costs a.o.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Relationship Id="rId4" Type="http://schemas.microsoft.com/office/2017/10/relationships/threadedComment" Target="../threadedComments/threadedComment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forentrepreneurs.com/saas-metrics-2/" TargetMode="External"/><Relationship Id="rId1" Type="http://schemas.openxmlformats.org/officeDocument/2006/relationships/hyperlink" Target="https://www.thesaascfo.com/calculate-saas-magic-numb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51376-1AA5-D64B-ACD7-1260350FF245}">
  <dimension ref="A2:AA47"/>
  <sheetViews>
    <sheetView showGridLines="0" tabSelected="1" zoomScale="69" workbookViewId="0">
      <selection activeCell="Z33" sqref="Z33"/>
    </sheetView>
  </sheetViews>
  <sheetFormatPr defaultColWidth="11" defaultRowHeight="12.75" x14ac:dyDescent="0.2"/>
  <cols>
    <col min="1" max="17" width="11" style="1"/>
    <col min="18" max="21" width="9.625" style="1" customWidth="1"/>
    <col min="22" max="22" width="2.75" style="1" customWidth="1"/>
    <col min="23" max="23" width="9.625" style="1" customWidth="1"/>
    <col min="24" max="24" width="3.625" style="1" customWidth="1"/>
    <col min="25" max="26" width="9.625" style="1" customWidth="1"/>
    <col min="27" max="16384" width="11" style="1"/>
  </cols>
  <sheetData>
    <row r="2" spans="1:26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26" x14ac:dyDescent="0.2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</row>
    <row r="4" spans="1:26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26" x14ac:dyDescent="0.2">
      <c r="A5" s="51"/>
      <c r="B5" s="52"/>
      <c r="C5" s="52"/>
      <c r="D5" s="52"/>
      <c r="E5" s="52"/>
      <c r="F5" s="52"/>
      <c r="G5" s="52"/>
      <c r="H5" s="52"/>
      <c r="I5" s="52"/>
      <c r="J5" s="16"/>
      <c r="K5" s="16"/>
      <c r="L5" s="16"/>
      <c r="M5" s="16"/>
      <c r="N5" s="15"/>
      <c r="O5" s="15"/>
      <c r="P5" s="15"/>
      <c r="Q5" s="6"/>
      <c r="R5" s="6"/>
      <c r="S5" s="6"/>
    </row>
    <row r="6" spans="1:26" x14ac:dyDescent="0.2">
      <c r="A6" s="52"/>
      <c r="B6" s="52"/>
      <c r="C6" s="52"/>
      <c r="D6" s="52"/>
      <c r="E6" s="52"/>
      <c r="F6" s="52"/>
      <c r="G6" s="52"/>
      <c r="H6" s="52"/>
      <c r="I6" s="52"/>
      <c r="J6" s="16"/>
      <c r="K6" s="16"/>
      <c r="L6" s="16"/>
      <c r="M6" s="16"/>
      <c r="N6" s="15"/>
      <c r="O6" s="15"/>
      <c r="P6" s="15"/>
      <c r="Q6" s="6"/>
      <c r="R6" s="6"/>
      <c r="S6" s="6"/>
    </row>
    <row r="7" spans="1:26" x14ac:dyDescent="0.2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6"/>
      <c r="R7" s="6"/>
      <c r="S7" s="6"/>
    </row>
    <row r="8" spans="1:26" ht="13.35" customHeight="1" x14ac:dyDescent="0.2">
      <c r="A8" s="15"/>
      <c r="B8" s="49"/>
      <c r="C8" s="50"/>
      <c r="D8" s="50"/>
      <c r="E8" s="50"/>
      <c r="F8" s="50"/>
      <c r="G8" s="50"/>
      <c r="H8" s="50"/>
      <c r="I8" s="50"/>
      <c r="J8" s="50"/>
      <c r="K8" s="17"/>
      <c r="L8" s="16"/>
      <c r="M8" s="16"/>
      <c r="N8" s="16"/>
      <c r="O8" s="16"/>
      <c r="P8" s="16"/>
      <c r="Q8" s="4"/>
      <c r="R8" s="4"/>
      <c r="S8" s="6"/>
    </row>
    <row r="9" spans="1:26" ht="13.35" customHeight="1" x14ac:dyDescent="0.2">
      <c r="A9" s="15"/>
      <c r="B9" s="50"/>
      <c r="C9" s="50"/>
      <c r="D9" s="50"/>
      <c r="E9" s="50"/>
      <c r="F9" s="50"/>
      <c r="G9" s="50"/>
      <c r="H9" s="50"/>
      <c r="I9" s="50"/>
      <c r="J9" s="50"/>
      <c r="K9" s="17"/>
      <c r="L9" s="16"/>
      <c r="M9" s="16"/>
      <c r="N9" s="16"/>
      <c r="O9" s="16"/>
      <c r="P9" s="16"/>
      <c r="Q9" s="4"/>
      <c r="R9" s="4"/>
      <c r="S9" s="6"/>
    </row>
    <row r="10" spans="1:26" x14ac:dyDescent="0.2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6"/>
      <c r="R10" s="6"/>
      <c r="S10" s="6"/>
      <c r="T10" s="6"/>
    </row>
    <row r="11" spans="1:26" ht="13.35" customHeight="1" x14ac:dyDescent="0.25">
      <c r="A11" s="15"/>
      <c r="B11" s="15"/>
      <c r="C11" s="49"/>
      <c r="D11" s="50"/>
      <c r="E11" s="50"/>
      <c r="F11" s="50"/>
      <c r="G11" s="50"/>
      <c r="H11" s="50"/>
      <c r="I11" s="50"/>
      <c r="J11" s="50"/>
      <c r="K11" s="50"/>
      <c r="L11" s="18"/>
      <c r="M11" s="16"/>
      <c r="N11" s="16"/>
      <c r="O11" s="16"/>
      <c r="P11" s="16"/>
      <c r="Q11" s="4"/>
      <c r="R11" s="6"/>
      <c r="S11" s="6"/>
      <c r="T11" s="6"/>
    </row>
    <row r="12" spans="1:26" ht="13.35" customHeight="1" x14ac:dyDescent="0.25">
      <c r="A12" s="15"/>
      <c r="B12" s="15"/>
      <c r="C12" s="50"/>
      <c r="D12" s="50"/>
      <c r="E12" s="50"/>
      <c r="F12" s="50"/>
      <c r="G12" s="50"/>
      <c r="H12" s="50"/>
      <c r="I12" s="50"/>
      <c r="J12" s="50"/>
      <c r="K12" s="50"/>
      <c r="L12" s="18"/>
      <c r="M12" s="16"/>
      <c r="N12" s="16"/>
      <c r="O12" s="16"/>
      <c r="P12" s="16"/>
      <c r="Q12" s="4"/>
      <c r="R12" s="6"/>
      <c r="S12" s="6"/>
      <c r="T12" s="6"/>
    </row>
    <row r="13" spans="1:26" x14ac:dyDescent="0.2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T13" s="2"/>
      <c r="U13" s="2"/>
      <c r="V13" s="2"/>
      <c r="W13" s="2"/>
      <c r="X13" s="2"/>
      <c r="Y13" s="2"/>
      <c r="Z13" s="2"/>
    </row>
    <row r="14" spans="1:26" ht="13.35" customHeight="1" x14ac:dyDescent="0.25">
      <c r="A14" s="15"/>
      <c r="B14" s="15"/>
      <c r="C14" s="15"/>
      <c r="D14" s="49"/>
      <c r="E14" s="50"/>
      <c r="F14" s="50"/>
      <c r="G14" s="50"/>
      <c r="H14" s="50"/>
      <c r="I14" s="50"/>
      <c r="J14" s="50"/>
      <c r="K14" s="50"/>
      <c r="L14" s="50"/>
      <c r="M14" s="18"/>
      <c r="N14" s="19"/>
      <c r="O14" s="19"/>
      <c r="P14" s="19"/>
      <c r="Q14" s="7"/>
      <c r="R14" s="7"/>
      <c r="S14" s="7"/>
      <c r="T14" s="10"/>
      <c r="U14" s="2"/>
      <c r="V14" s="2"/>
      <c r="W14" s="2"/>
      <c r="X14" s="2"/>
      <c r="Y14" s="2"/>
      <c r="Z14" s="2"/>
    </row>
    <row r="15" spans="1:26" ht="15.75" x14ac:dyDescent="0.25">
      <c r="A15" s="15"/>
      <c r="B15" s="15"/>
      <c r="C15" s="15"/>
      <c r="D15" s="50"/>
      <c r="E15" s="50"/>
      <c r="F15" s="50"/>
      <c r="G15" s="50"/>
      <c r="H15" s="50"/>
      <c r="I15" s="50"/>
      <c r="J15" s="50"/>
      <c r="K15" s="50"/>
      <c r="L15" s="50"/>
      <c r="M15" s="18"/>
      <c r="N15" s="19"/>
      <c r="O15" s="19"/>
      <c r="P15" s="19"/>
      <c r="Q15" s="5"/>
      <c r="R15" s="8"/>
      <c r="S15" s="8"/>
      <c r="T15" s="11"/>
      <c r="U15" s="6"/>
      <c r="V15" s="2"/>
      <c r="W15" s="2"/>
      <c r="X15" s="2"/>
      <c r="Y15" s="2"/>
      <c r="Z15" s="2"/>
    </row>
    <row r="16" spans="1:26" x14ac:dyDescent="0.2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5"/>
      <c r="R16" s="5"/>
      <c r="S16" s="5"/>
      <c r="T16" s="6"/>
      <c r="U16" s="6"/>
      <c r="V16" s="2"/>
      <c r="W16" s="2"/>
      <c r="X16" s="2"/>
      <c r="Y16" s="2"/>
      <c r="Z16" s="2"/>
    </row>
    <row r="17" spans="1:27" ht="13.35" customHeight="1" x14ac:dyDescent="0.25">
      <c r="A17" s="15"/>
      <c r="B17" s="15"/>
      <c r="C17" s="15"/>
      <c r="D17" s="15"/>
      <c r="E17" s="49"/>
      <c r="F17" s="50"/>
      <c r="G17" s="50"/>
      <c r="H17" s="50"/>
      <c r="I17" s="50"/>
      <c r="J17" s="50"/>
      <c r="K17" s="50"/>
      <c r="L17" s="50"/>
      <c r="M17" s="50"/>
      <c r="N17" s="18"/>
      <c r="O17" s="18"/>
      <c r="P17" s="18"/>
      <c r="Q17" s="12"/>
      <c r="R17" s="9"/>
      <c r="S17" s="9"/>
      <c r="T17" s="12"/>
      <c r="U17" s="12"/>
      <c r="V17" s="2"/>
      <c r="W17" s="2"/>
      <c r="X17" s="2"/>
      <c r="Y17" s="2"/>
      <c r="Z17" s="2"/>
    </row>
    <row r="18" spans="1:27" ht="15.75" x14ac:dyDescent="0.25">
      <c r="A18" s="15"/>
      <c r="B18" s="15"/>
      <c r="C18" s="15"/>
      <c r="D18" s="15"/>
      <c r="E18" s="50"/>
      <c r="F18" s="50"/>
      <c r="G18" s="50"/>
      <c r="H18" s="50"/>
      <c r="I18" s="50"/>
      <c r="J18" s="50"/>
      <c r="K18" s="50"/>
      <c r="L18" s="50"/>
      <c r="M18" s="50"/>
      <c r="N18" s="18"/>
      <c r="O18" s="18"/>
      <c r="P18" s="18"/>
      <c r="Q18" s="12"/>
      <c r="R18" s="9"/>
      <c r="S18" s="9"/>
      <c r="T18" s="12"/>
      <c r="U18" s="11"/>
      <c r="V18" s="2"/>
      <c r="W18" s="2"/>
      <c r="X18" s="2"/>
      <c r="Y18" s="2"/>
      <c r="Z18" s="2"/>
    </row>
    <row r="19" spans="1:27" x14ac:dyDescent="0.2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5"/>
      <c r="R19" s="5"/>
      <c r="S19" s="5"/>
      <c r="T19" s="6"/>
      <c r="U19" s="6"/>
      <c r="V19" s="2"/>
      <c r="W19" s="2"/>
      <c r="X19" s="2"/>
      <c r="Y19" s="2"/>
      <c r="Z19" s="2"/>
    </row>
    <row r="20" spans="1:27" ht="14.45" customHeight="1" x14ac:dyDescent="0.25">
      <c r="A20" s="15"/>
      <c r="B20" s="15"/>
      <c r="C20" s="15"/>
      <c r="D20" s="15"/>
      <c r="E20" s="15"/>
      <c r="F20" s="49"/>
      <c r="G20" s="50"/>
      <c r="H20" s="50"/>
      <c r="I20" s="50"/>
      <c r="J20" s="50"/>
      <c r="K20" s="50"/>
      <c r="L20" s="50"/>
      <c r="M20" s="50"/>
      <c r="N20" s="50"/>
      <c r="O20" s="18"/>
      <c r="P20" s="18"/>
      <c r="Q20" s="14"/>
      <c r="R20" s="10"/>
      <c r="S20" s="7"/>
      <c r="T20" s="10"/>
      <c r="U20" s="10"/>
      <c r="V20" s="10"/>
      <c r="W20" s="10"/>
      <c r="X20" s="10"/>
      <c r="Y20" s="3"/>
      <c r="Z20" s="3"/>
    </row>
    <row r="21" spans="1:27" ht="14.45" customHeight="1" x14ac:dyDescent="0.25">
      <c r="A21" s="15"/>
      <c r="B21" s="15"/>
      <c r="C21" s="15"/>
      <c r="D21" s="15"/>
      <c r="E21" s="15"/>
      <c r="F21" s="50"/>
      <c r="G21" s="50"/>
      <c r="H21" s="50"/>
      <c r="I21" s="50"/>
      <c r="J21" s="50"/>
      <c r="K21" s="50"/>
      <c r="L21" s="50"/>
      <c r="M21" s="50"/>
      <c r="N21" s="50"/>
      <c r="O21" s="18"/>
      <c r="P21" s="18"/>
      <c r="Q21" s="14"/>
      <c r="R21" s="10"/>
      <c r="S21" s="7"/>
      <c r="T21" s="10"/>
      <c r="U21" s="10"/>
      <c r="V21" s="10"/>
      <c r="W21" s="10"/>
      <c r="X21" s="10"/>
      <c r="Y21" s="3"/>
      <c r="Z21" s="3"/>
    </row>
    <row r="22" spans="1:27" ht="14.45" customHeight="1" x14ac:dyDescent="0.2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T22" s="2"/>
      <c r="U22" s="2"/>
      <c r="V22" s="2"/>
      <c r="W22" s="2"/>
      <c r="X22" s="2"/>
      <c r="Y22" s="2"/>
      <c r="Z22" s="2"/>
    </row>
    <row r="23" spans="1:27" ht="15.95" customHeight="1" x14ac:dyDescent="0.25">
      <c r="A23" s="15"/>
      <c r="B23" s="15"/>
      <c r="C23" s="15"/>
      <c r="D23" s="15"/>
      <c r="E23" s="15"/>
      <c r="F23" s="15"/>
      <c r="G23" s="49"/>
      <c r="H23" s="50"/>
      <c r="I23" s="50"/>
      <c r="J23" s="50"/>
      <c r="K23" s="50"/>
      <c r="L23" s="50"/>
      <c r="M23" s="50"/>
      <c r="N23" s="50"/>
      <c r="O23" s="50"/>
      <c r="P23" s="18"/>
      <c r="Q23" s="13"/>
      <c r="R23" s="13"/>
      <c r="S23" s="14"/>
      <c r="T23" s="10"/>
      <c r="U23" s="10"/>
      <c r="V23" s="10"/>
      <c r="W23" s="10"/>
      <c r="X23" s="2"/>
      <c r="Y23" s="2"/>
      <c r="Z23" s="2"/>
    </row>
    <row r="24" spans="1:27" ht="15.95" customHeight="1" x14ac:dyDescent="0.25">
      <c r="A24" s="15"/>
      <c r="B24" s="15"/>
      <c r="C24" s="15"/>
      <c r="D24" s="15"/>
      <c r="E24" s="15"/>
      <c r="F24" s="15"/>
      <c r="G24" s="50"/>
      <c r="H24" s="50"/>
      <c r="I24" s="50"/>
      <c r="J24" s="50"/>
      <c r="K24" s="50"/>
      <c r="L24" s="50"/>
      <c r="M24" s="50"/>
      <c r="N24" s="50"/>
      <c r="O24" s="50"/>
      <c r="P24" s="18"/>
      <c r="Q24" s="13"/>
      <c r="R24" s="13"/>
      <c r="S24" s="14"/>
      <c r="T24" s="10"/>
      <c r="U24" s="10"/>
      <c r="V24" s="10"/>
      <c r="W24" s="10"/>
      <c r="X24" s="2"/>
      <c r="Y24" s="2"/>
      <c r="Z24" s="2"/>
    </row>
    <row r="25" spans="1:27" x14ac:dyDescent="0.2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</row>
    <row r="26" spans="1:27" ht="15.95" customHeight="1" x14ac:dyDescent="0.25">
      <c r="A26" s="15"/>
      <c r="B26" s="15"/>
      <c r="C26" s="15"/>
      <c r="D26" s="15"/>
      <c r="E26" s="15"/>
      <c r="F26" s="15"/>
      <c r="G26" s="15"/>
      <c r="H26" s="49"/>
      <c r="I26" s="50"/>
      <c r="J26" s="50"/>
      <c r="K26" s="50"/>
      <c r="L26" s="50"/>
      <c r="M26" s="50"/>
      <c r="N26" s="50"/>
      <c r="O26" s="50"/>
      <c r="P26" s="50"/>
      <c r="Q26" s="13"/>
      <c r="R26" s="13"/>
      <c r="S26" s="13"/>
      <c r="T26" s="14"/>
      <c r="U26" s="10"/>
      <c r="V26" s="7"/>
      <c r="W26" s="7"/>
      <c r="X26" s="7"/>
      <c r="Y26" s="7"/>
      <c r="Z26" s="10"/>
      <c r="AA26" s="2"/>
    </row>
    <row r="27" spans="1:27" ht="15.95" customHeight="1" x14ac:dyDescent="0.25">
      <c r="A27" s="15"/>
      <c r="B27" s="15"/>
      <c r="C27" s="15"/>
      <c r="D27" s="15"/>
      <c r="E27" s="15"/>
      <c r="F27" s="15"/>
      <c r="G27" s="15"/>
      <c r="H27" s="50"/>
      <c r="I27" s="50"/>
      <c r="J27" s="50"/>
      <c r="K27" s="50"/>
      <c r="L27" s="50"/>
      <c r="M27" s="50"/>
      <c r="N27" s="50"/>
      <c r="O27" s="50"/>
      <c r="P27" s="50"/>
      <c r="Q27" s="13"/>
      <c r="R27" s="13"/>
      <c r="S27" s="13"/>
      <c r="T27" s="14"/>
      <c r="U27" s="10"/>
      <c r="V27" s="7"/>
      <c r="W27" s="7"/>
      <c r="X27" s="7"/>
      <c r="Y27" s="7"/>
      <c r="Z27" s="10"/>
      <c r="AA27" s="2"/>
    </row>
    <row r="43" spans="23:24" x14ac:dyDescent="0.2">
      <c r="W43" s="5"/>
    </row>
    <row r="47" spans="23:24" x14ac:dyDescent="0.2">
      <c r="X47" s="20"/>
    </row>
  </sheetData>
  <mergeCells count="8">
    <mergeCell ref="G23:O24"/>
    <mergeCell ref="H26:P27"/>
    <mergeCell ref="A5:I6"/>
    <mergeCell ref="B8:J9"/>
    <mergeCell ref="C11:K12"/>
    <mergeCell ref="D14:L15"/>
    <mergeCell ref="E17:M18"/>
    <mergeCell ref="F20:N2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BF81-2096-A948-A05B-B9F471F6DDAA}">
  <dimension ref="A1:P42"/>
  <sheetViews>
    <sheetView showGridLines="0" topLeftCell="B6" zoomScaleNormal="100" workbookViewId="0">
      <selection activeCell="K34" sqref="K34:L42"/>
    </sheetView>
  </sheetViews>
  <sheetFormatPr defaultColWidth="11" defaultRowHeight="15" x14ac:dyDescent="0.2"/>
  <cols>
    <col min="1" max="1" width="13.375" style="21" customWidth="1"/>
    <col min="2" max="2" width="24.5" style="21" customWidth="1"/>
    <col min="3" max="3" width="13.375" style="21" customWidth="1"/>
    <col min="4" max="4" width="24.5" style="21" customWidth="1"/>
    <col min="5" max="5" width="13.375" style="21" customWidth="1"/>
    <col min="6" max="6" width="24.5" style="21" customWidth="1"/>
    <col min="7" max="7" width="13.375" style="21" customWidth="1"/>
    <col min="8" max="8" width="24.5" style="21" customWidth="1"/>
    <col min="9" max="9" width="13.375" style="21" customWidth="1"/>
    <col min="10" max="10" width="24.5" style="21" customWidth="1"/>
    <col min="11" max="11" width="13.375" style="21" customWidth="1"/>
    <col min="12" max="12" width="24.5" style="21" customWidth="1"/>
    <col min="13" max="16384" width="11" style="21"/>
  </cols>
  <sheetData>
    <row r="1" spans="1:16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6" ht="47.1" customHeigh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6" hidden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6" hidden="1" x14ac:dyDescent="0.2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6" ht="18" customHeight="1" x14ac:dyDescent="0.2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N5" s="53"/>
      <c r="O5" s="53"/>
      <c r="P5" s="53"/>
    </row>
    <row r="6" spans="1:16" ht="15.95" customHeight="1" x14ac:dyDescent="0.2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N6" s="53"/>
      <c r="O6" s="53"/>
      <c r="P6" s="53"/>
    </row>
    <row r="7" spans="1:16" ht="15.95" customHeight="1" x14ac:dyDescent="0.2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N7" s="53"/>
      <c r="O7" s="53"/>
      <c r="P7" s="53"/>
    </row>
    <row r="8" spans="1:16" ht="15.9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N8" s="53"/>
      <c r="O8" s="53"/>
      <c r="P8" s="53"/>
    </row>
    <row r="9" spans="1:16" ht="15.95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N9" s="53"/>
      <c r="O9" s="53"/>
      <c r="P9" s="53"/>
    </row>
    <row r="10" spans="1:16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spans="1:16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spans="1:16" x14ac:dyDescent="0.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16" x14ac:dyDescent="0.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spans="1:16" x14ac:dyDescent="0.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</row>
    <row r="15" spans="1:16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spans="1:16" x14ac:dyDescent="0.2">
      <c r="A16" s="55"/>
      <c r="B16" s="55"/>
      <c r="C16" s="54"/>
      <c r="D16" s="54"/>
      <c r="E16" s="54"/>
      <c r="F16" s="54"/>
      <c r="G16" s="54"/>
      <c r="H16" s="54"/>
      <c r="I16" s="54"/>
      <c r="J16" s="54"/>
      <c r="K16" s="54"/>
      <c r="L16" s="54"/>
    </row>
    <row r="17" spans="1:12" x14ac:dyDescent="0.2">
      <c r="A17" s="55"/>
      <c r="B17" s="55"/>
      <c r="C17" s="54"/>
      <c r="D17" s="54"/>
      <c r="E17" s="54"/>
      <c r="F17" s="54"/>
      <c r="G17" s="54"/>
      <c r="H17" s="54"/>
      <c r="I17" s="54"/>
      <c r="J17" s="54"/>
      <c r="K17" s="54"/>
      <c r="L17" s="54"/>
    </row>
    <row r="18" spans="1:12" x14ac:dyDescent="0.2">
      <c r="A18" s="55"/>
      <c r="B18" s="55"/>
      <c r="C18" s="54"/>
      <c r="D18" s="54"/>
      <c r="E18" s="54"/>
      <c r="F18" s="54"/>
      <c r="G18" s="54"/>
      <c r="H18" s="54"/>
      <c r="I18" s="54"/>
      <c r="J18" s="54"/>
      <c r="K18" s="54"/>
      <c r="L18" s="54"/>
    </row>
    <row r="19" spans="1:12" x14ac:dyDescent="0.2">
      <c r="A19" s="55"/>
      <c r="B19" s="55"/>
      <c r="C19" s="54"/>
      <c r="D19" s="54"/>
      <c r="E19" s="54"/>
      <c r="F19" s="54"/>
      <c r="G19" s="54"/>
      <c r="H19" s="54"/>
      <c r="I19" s="54"/>
      <c r="J19" s="54"/>
      <c r="K19" s="54"/>
      <c r="L19" s="54"/>
    </row>
    <row r="20" spans="1:12" x14ac:dyDescent="0.2">
      <c r="A20" s="55"/>
      <c r="B20" s="55"/>
      <c r="C20" s="54"/>
      <c r="D20" s="54"/>
      <c r="E20" s="54"/>
      <c r="F20" s="54"/>
      <c r="G20" s="54"/>
      <c r="H20" s="54"/>
      <c r="I20" s="54"/>
      <c r="J20" s="54"/>
      <c r="K20" s="54"/>
      <c r="L20" s="54"/>
    </row>
    <row r="21" spans="1:12" x14ac:dyDescent="0.2">
      <c r="A21" s="55"/>
      <c r="B21" s="55"/>
      <c r="C21" s="54"/>
      <c r="D21" s="54"/>
      <c r="E21" s="54"/>
      <c r="F21" s="54"/>
      <c r="G21" s="54"/>
      <c r="H21" s="54"/>
      <c r="I21" s="54"/>
      <c r="J21" s="54"/>
      <c r="K21" s="54"/>
      <c r="L21" s="54"/>
    </row>
    <row r="22" spans="1:12" x14ac:dyDescent="0.2">
      <c r="A22" s="55"/>
      <c r="B22" s="55"/>
      <c r="C22" s="54"/>
      <c r="D22" s="54"/>
      <c r="E22" s="54"/>
      <c r="F22" s="54"/>
      <c r="G22" s="54"/>
      <c r="H22" s="54"/>
      <c r="I22" s="54"/>
      <c r="J22" s="54"/>
      <c r="K22" s="54"/>
      <c r="L22" s="54"/>
    </row>
    <row r="23" spans="1:12" x14ac:dyDescent="0.2">
      <c r="A23" s="55"/>
      <c r="B23" s="55"/>
      <c r="C23" s="54"/>
      <c r="D23" s="54"/>
      <c r="E23" s="54"/>
      <c r="F23" s="54"/>
      <c r="G23" s="54"/>
      <c r="H23" s="54"/>
      <c r="I23" s="54"/>
      <c r="J23" s="54"/>
      <c r="K23" s="54"/>
      <c r="L23" s="54"/>
    </row>
    <row r="24" spans="1:12" x14ac:dyDescent="0.2">
      <c r="A24" s="55"/>
      <c r="B24" s="55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1:12" x14ac:dyDescent="0.2">
      <c r="A25" s="55"/>
      <c r="B25" s="55"/>
      <c r="C25" s="54"/>
      <c r="D25" s="54"/>
      <c r="E25" s="54"/>
      <c r="F25" s="54"/>
      <c r="G25" s="54"/>
      <c r="H25" s="54"/>
      <c r="I25" s="54"/>
      <c r="J25" s="54"/>
      <c r="K25" s="54"/>
      <c r="L25" s="54"/>
    </row>
    <row r="26" spans="1:12" x14ac:dyDescent="0.2">
      <c r="A26" s="55"/>
      <c r="B26" s="55"/>
      <c r="C26" s="54"/>
      <c r="D26" s="54"/>
      <c r="E26" s="54"/>
      <c r="F26" s="54"/>
      <c r="G26" s="54"/>
      <c r="H26" s="54"/>
      <c r="I26" s="54"/>
      <c r="J26" s="54"/>
      <c r="K26" s="54"/>
      <c r="L26" s="54"/>
    </row>
    <row r="27" spans="1:12" x14ac:dyDescent="0.2">
      <c r="A27" s="55"/>
      <c r="B27" s="55"/>
      <c r="C27" s="54"/>
      <c r="D27" s="54"/>
      <c r="E27" s="54"/>
      <c r="F27" s="54"/>
      <c r="G27" s="54"/>
      <c r="H27" s="54"/>
      <c r="I27" s="54"/>
      <c r="J27" s="54"/>
      <c r="K27" s="54"/>
      <c r="L27" s="54"/>
    </row>
    <row r="28" spans="1:12" x14ac:dyDescent="0.2">
      <c r="A28" s="55"/>
      <c r="B28" s="55"/>
      <c r="C28" s="54"/>
      <c r="D28" s="54"/>
      <c r="E28" s="54"/>
      <c r="F28" s="54"/>
      <c r="G28" s="54"/>
      <c r="H28" s="54"/>
      <c r="I28" s="54"/>
      <c r="J28" s="54"/>
      <c r="K28" s="54"/>
      <c r="L28" s="54"/>
    </row>
    <row r="29" spans="1:12" x14ac:dyDescent="0.2">
      <c r="A29" s="55"/>
      <c r="B29" s="55"/>
      <c r="C29" s="54"/>
      <c r="D29" s="54"/>
      <c r="E29" s="54"/>
      <c r="F29" s="54"/>
      <c r="G29" s="54"/>
      <c r="H29" s="54"/>
      <c r="I29" s="54"/>
      <c r="J29" s="54"/>
      <c r="K29" s="54"/>
      <c r="L29" s="54"/>
    </row>
    <row r="30" spans="1:12" x14ac:dyDescent="0.2">
      <c r="A30" s="55"/>
      <c r="B30" s="55"/>
      <c r="C30" s="54"/>
      <c r="D30" s="54"/>
      <c r="E30" s="54"/>
      <c r="F30" s="54"/>
      <c r="G30" s="54"/>
      <c r="H30" s="54"/>
      <c r="I30" s="54"/>
      <c r="J30" s="54"/>
      <c r="K30" s="54"/>
      <c r="L30" s="54"/>
    </row>
    <row r="31" spans="1:12" x14ac:dyDescent="0.2">
      <c r="A31" s="55"/>
      <c r="B31" s="55"/>
      <c r="C31" s="54"/>
      <c r="D31" s="54"/>
      <c r="E31" s="54"/>
      <c r="F31" s="54"/>
      <c r="G31" s="54"/>
      <c r="H31" s="54"/>
      <c r="I31" s="54"/>
      <c r="J31" s="54"/>
      <c r="K31" s="54"/>
      <c r="L31" s="54"/>
    </row>
    <row r="32" spans="1:12" x14ac:dyDescent="0.2">
      <c r="A32" s="55"/>
      <c r="B32" s="55"/>
      <c r="C32" s="54"/>
      <c r="D32" s="54"/>
      <c r="E32" s="54"/>
      <c r="F32" s="54"/>
      <c r="G32" s="54"/>
      <c r="H32" s="54"/>
      <c r="I32" s="54"/>
      <c r="J32" s="54"/>
      <c r="K32" s="54"/>
      <c r="L32" s="54"/>
    </row>
    <row r="33" spans="1:12" x14ac:dyDescent="0.2">
      <c r="A33" s="55"/>
      <c r="B33" s="55"/>
      <c r="C33" s="54"/>
      <c r="D33" s="54"/>
      <c r="E33" s="54"/>
      <c r="F33" s="54"/>
      <c r="G33" s="54"/>
      <c r="H33" s="54"/>
      <c r="I33" s="54"/>
      <c r="J33" s="54"/>
      <c r="K33" s="54"/>
      <c r="L33" s="54"/>
    </row>
    <row r="34" spans="1:12" x14ac:dyDescent="0.2">
      <c r="A34" s="55"/>
      <c r="B34" s="55"/>
      <c r="C34" s="54"/>
      <c r="D34" s="54"/>
      <c r="E34" s="54"/>
      <c r="F34" s="54"/>
      <c r="G34" s="54"/>
      <c r="H34" s="54"/>
      <c r="I34" s="54"/>
      <c r="J34" s="54"/>
      <c r="K34" s="54"/>
      <c r="L34" s="54"/>
    </row>
    <row r="35" spans="1:12" x14ac:dyDescent="0.2">
      <c r="A35" s="55"/>
      <c r="B35" s="55"/>
      <c r="C35" s="54"/>
      <c r="D35" s="54"/>
      <c r="E35" s="54"/>
      <c r="F35" s="54"/>
      <c r="G35" s="54"/>
      <c r="H35" s="54"/>
      <c r="I35" s="54"/>
      <c r="J35" s="54"/>
      <c r="K35" s="54"/>
      <c r="L35" s="54"/>
    </row>
    <row r="36" spans="1:12" x14ac:dyDescent="0.2">
      <c r="A36" s="55"/>
      <c r="B36" s="55"/>
      <c r="C36" s="54"/>
      <c r="D36" s="54"/>
      <c r="E36" s="54"/>
      <c r="F36" s="54"/>
      <c r="G36" s="54"/>
      <c r="H36" s="54"/>
      <c r="I36" s="54"/>
      <c r="J36" s="54"/>
      <c r="K36" s="54"/>
      <c r="L36" s="54"/>
    </row>
    <row r="37" spans="1:12" x14ac:dyDescent="0.2">
      <c r="A37" s="55"/>
      <c r="B37" s="55"/>
      <c r="C37" s="54"/>
      <c r="D37" s="54"/>
      <c r="E37" s="54"/>
      <c r="F37" s="54"/>
      <c r="G37" s="54"/>
      <c r="H37" s="54"/>
      <c r="I37" s="54"/>
      <c r="J37" s="54"/>
      <c r="K37" s="54"/>
      <c r="L37" s="54"/>
    </row>
    <row r="38" spans="1:12" x14ac:dyDescent="0.2">
      <c r="A38" s="55"/>
      <c r="B38" s="55"/>
      <c r="C38" s="54"/>
      <c r="D38" s="54"/>
      <c r="E38" s="54"/>
      <c r="F38" s="54"/>
      <c r="G38" s="54"/>
      <c r="H38" s="54"/>
      <c r="I38" s="54"/>
      <c r="J38" s="54"/>
      <c r="K38" s="54"/>
      <c r="L38" s="54"/>
    </row>
    <row r="39" spans="1:12" x14ac:dyDescent="0.2">
      <c r="A39" s="55"/>
      <c r="B39" s="55"/>
      <c r="C39" s="54"/>
      <c r="D39" s="54"/>
      <c r="E39" s="54"/>
      <c r="F39" s="54"/>
      <c r="G39" s="54"/>
      <c r="H39" s="54"/>
      <c r="I39" s="54"/>
      <c r="J39" s="54"/>
      <c r="K39" s="54"/>
      <c r="L39" s="54"/>
    </row>
    <row r="40" spans="1:12" x14ac:dyDescent="0.2">
      <c r="A40" s="55"/>
      <c r="B40" s="55"/>
      <c r="C40" s="54"/>
      <c r="D40" s="54"/>
      <c r="E40" s="54"/>
      <c r="F40" s="54"/>
      <c r="G40" s="54"/>
      <c r="H40" s="54"/>
      <c r="I40" s="54"/>
      <c r="J40" s="54"/>
      <c r="K40" s="54"/>
      <c r="L40" s="54"/>
    </row>
    <row r="41" spans="1:12" x14ac:dyDescent="0.2">
      <c r="A41" s="55"/>
      <c r="B41" s="55"/>
      <c r="C41" s="54"/>
      <c r="D41" s="54"/>
      <c r="E41" s="54"/>
      <c r="F41" s="54"/>
      <c r="G41" s="54"/>
      <c r="H41" s="54"/>
      <c r="I41" s="54"/>
      <c r="J41" s="54"/>
      <c r="K41" s="54"/>
      <c r="L41" s="54"/>
    </row>
    <row r="42" spans="1:12" x14ac:dyDescent="0.2">
      <c r="A42" s="55"/>
      <c r="B42" s="55"/>
      <c r="C42" s="54"/>
      <c r="D42" s="54"/>
      <c r="E42" s="54"/>
      <c r="F42" s="54"/>
      <c r="G42" s="54"/>
      <c r="H42" s="54"/>
      <c r="I42" s="54"/>
      <c r="J42" s="54"/>
      <c r="K42" s="54"/>
      <c r="L42" s="54"/>
    </row>
  </sheetData>
  <mergeCells count="32">
    <mergeCell ref="G25:H33"/>
    <mergeCell ref="I25:J33"/>
    <mergeCell ref="K5:L6"/>
    <mergeCell ref="A1:L4"/>
    <mergeCell ref="A7:B15"/>
    <mergeCell ref="A16:B24"/>
    <mergeCell ref="A5:B6"/>
    <mergeCell ref="C5:D6"/>
    <mergeCell ref="E5:F6"/>
    <mergeCell ref="G5:H6"/>
    <mergeCell ref="I5:J6"/>
    <mergeCell ref="A25:B33"/>
    <mergeCell ref="C7:D15"/>
    <mergeCell ref="E7:F15"/>
    <mergeCell ref="G7:H15"/>
    <mergeCell ref="I7:J15"/>
    <mergeCell ref="N5:P9"/>
    <mergeCell ref="K34:L42"/>
    <mergeCell ref="A34:B42"/>
    <mergeCell ref="C34:D42"/>
    <mergeCell ref="E34:F42"/>
    <mergeCell ref="G34:H42"/>
    <mergeCell ref="I34:J42"/>
    <mergeCell ref="K25:L33"/>
    <mergeCell ref="K7:L15"/>
    <mergeCell ref="C16:D24"/>
    <mergeCell ref="E16:F24"/>
    <mergeCell ref="G16:H24"/>
    <mergeCell ref="I16:J24"/>
    <mergeCell ref="K16:L24"/>
    <mergeCell ref="C25:D33"/>
    <mergeCell ref="E25:F3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5A6C9-8700-EA42-B3A3-A4181C1DE3A7}">
  <dimension ref="A1:P42"/>
  <sheetViews>
    <sheetView showGridLines="0" topLeftCell="A8" workbookViewId="0">
      <selection activeCell="L56" sqref="L56"/>
    </sheetView>
  </sheetViews>
  <sheetFormatPr defaultColWidth="11" defaultRowHeight="15" x14ac:dyDescent="0.2"/>
  <cols>
    <col min="1" max="1" width="13.375" style="21" customWidth="1"/>
    <col min="2" max="2" width="24.5" style="21" customWidth="1"/>
    <col min="3" max="3" width="13.375" style="21" customWidth="1"/>
    <col min="4" max="4" width="24.5" style="21" customWidth="1"/>
    <col min="5" max="5" width="13.375" style="21" customWidth="1"/>
    <col min="6" max="6" width="24.5" style="21" customWidth="1"/>
    <col min="7" max="7" width="13.375" style="21" customWidth="1"/>
    <col min="8" max="8" width="24.5" style="21" customWidth="1"/>
    <col min="9" max="9" width="13.375" style="21" customWidth="1"/>
    <col min="10" max="10" width="24.5" style="21" customWidth="1"/>
    <col min="11" max="11" width="13.375" style="21" customWidth="1"/>
    <col min="12" max="12" width="24.5" style="21" customWidth="1"/>
    <col min="13" max="16384" width="11" style="21"/>
  </cols>
  <sheetData>
    <row r="1" spans="1:16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6" ht="47.1" customHeigh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6" hidden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6" hidden="1" x14ac:dyDescent="0.2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6" ht="18" customHeight="1" x14ac:dyDescent="0.2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N5" s="53"/>
      <c r="O5" s="53"/>
      <c r="P5" s="53"/>
    </row>
    <row r="6" spans="1:16" ht="15.95" customHeight="1" x14ac:dyDescent="0.2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N6" s="53"/>
      <c r="O6" s="53"/>
      <c r="P6" s="53"/>
    </row>
    <row r="7" spans="1:16" ht="15.95" customHeight="1" x14ac:dyDescent="0.2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N7" s="53"/>
      <c r="O7" s="53"/>
      <c r="P7" s="53"/>
    </row>
    <row r="8" spans="1:16" ht="15.9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N8" s="53"/>
      <c r="O8" s="53"/>
      <c r="P8" s="53"/>
    </row>
    <row r="9" spans="1:16" ht="15.95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N9" s="53"/>
      <c r="O9" s="53"/>
      <c r="P9" s="53"/>
    </row>
    <row r="10" spans="1:16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spans="1:16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spans="1:16" x14ac:dyDescent="0.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16" x14ac:dyDescent="0.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spans="1:16" x14ac:dyDescent="0.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</row>
    <row r="15" spans="1:16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spans="1:16" x14ac:dyDescent="0.2">
      <c r="A16" s="55"/>
      <c r="B16" s="55"/>
      <c r="C16" s="54"/>
      <c r="D16" s="54"/>
      <c r="E16" s="54"/>
      <c r="F16" s="54"/>
      <c r="G16" s="54"/>
      <c r="H16" s="54"/>
      <c r="I16" s="54"/>
      <c r="J16" s="54"/>
      <c r="K16" s="54"/>
      <c r="L16" s="54"/>
    </row>
    <row r="17" spans="1:12" x14ac:dyDescent="0.2">
      <c r="A17" s="55"/>
      <c r="B17" s="55"/>
      <c r="C17" s="54"/>
      <c r="D17" s="54"/>
      <c r="E17" s="54"/>
      <c r="F17" s="54"/>
      <c r="G17" s="54"/>
      <c r="H17" s="54"/>
      <c r="I17" s="54"/>
      <c r="J17" s="54"/>
      <c r="K17" s="54"/>
      <c r="L17" s="54"/>
    </row>
    <row r="18" spans="1:12" x14ac:dyDescent="0.2">
      <c r="A18" s="55"/>
      <c r="B18" s="55"/>
      <c r="C18" s="54"/>
      <c r="D18" s="54"/>
      <c r="E18" s="54"/>
      <c r="F18" s="54"/>
      <c r="G18" s="54"/>
      <c r="H18" s="54"/>
      <c r="I18" s="54"/>
      <c r="J18" s="54"/>
      <c r="K18" s="54"/>
      <c r="L18" s="54"/>
    </row>
    <row r="19" spans="1:12" x14ac:dyDescent="0.2">
      <c r="A19" s="55"/>
      <c r="B19" s="55"/>
      <c r="C19" s="54"/>
      <c r="D19" s="54"/>
      <c r="E19" s="54"/>
      <c r="F19" s="54"/>
      <c r="G19" s="54"/>
      <c r="H19" s="54"/>
      <c r="I19" s="54"/>
      <c r="J19" s="54"/>
      <c r="K19" s="54"/>
      <c r="L19" s="54"/>
    </row>
    <row r="20" spans="1:12" x14ac:dyDescent="0.2">
      <c r="A20" s="55"/>
      <c r="B20" s="55"/>
      <c r="C20" s="54"/>
      <c r="D20" s="54"/>
      <c r="E20" s="54"/>
      <c r="F20" s="54"/>
      <c r="G20" s="54"/>
      <c r="H20" s="54"/>
      <c r="I20" s="54"/>
      <c r="J20" s="54"/>
      <c r="K20" s="54"/>
      <c r="L20" s="54"/>
    </row>
    <row r="21" spans="1:12" x14ac:dyDescent="0.2">
      <c r="A21" s="55"/>
      <c r="B21" s="55"/>
      <c r="C21" s="54"/>
      <c r="D21" s="54"/>
      <c r="E21" s="54"/>
      <c r="F21" s="54"/>
      <c r="G21" s="54"/>
      <c r="H21" s="54"/>
      <c r="I21" s="54"/>
      <c r="J21" s="54"/>
      <c r="K21" s="54"/>
      <c r="L21" s="54"/>
    </row>
    <row r="22" spans="1:12" x14ac:dyDescent="0.2">
      <c r="A22" s="55"/>
      <c r="B22" s="55"/>
      <c r="C22" s="54"/>
      <c r="D22" s="54"/>
      <c r="E22" s="54"/>
      <c r="F22" s="54"/>
      <c r="G22" s="54"/>
      <c r="H22" s="54"/>
      <c r="I22" s="54"/>
      <c r="J22" s="54"/>
      <c r="K22" s="54"/>
      <c r="L22" s="54"/>
    </row>
    <row r="23" spans="1:12" x14ac:dyDescent="0.2">
      <c r="A23" s="55"/>
      <c r="B23" s="55"/>
      <c r="C23" s="54"/>
      <c r="D23" s="54"/>
      <c r="E23" s="54"/>
      <c r="F23" s="54"/>
      <c r="G23" s="54"/>
      <c r="H23" s="54"/>
      <c r="I23" s="54"/>
      <c r="J23" s="54"/>
      <c r="K23" s="54"/>
      <c r="L23" s="54"/>
    </row>
    <row r="24" spans="1:12" x14ac:dyDescent="0.2">
      <c r="A24" s="55"/>
      <c r="B24" s="55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1:12" x14ac:dyDescent="0.2">
      <c r="A25" s="55"/>
      <c r="B25" s="55"/>
      <c r="C25" s="54"/>
      <c r="D25" s="54"/>
      <c r="E25" s="54"/>
      <c r="F25" s="54"/>
      <c r="G25" s="54"/>
      <c r="H25" s="54"/>
      <c r="I25" s="54"/>
      <c r="J25" s="54"/>
      <c r="K25" s="54"/>
      <c r="L25" s="54"/>
    </row>
    <row r="26" spans="1:12" x14ac:dyDescent="0.2">
      <c r="A26" s="55"/>
      <c r="B26" s="55"/>
      <c r="C26" s="54"/>
      <c r="D26" s="54"/>
      <c r="E26" s="54"/>
      <c r="F26" s="54"/>
      <c r="G26" s="54"/>
      <c r="H26" s="54"/>
      <c r="I26" s="54"/>
      <c r="J26" s="54"/>
      <c r="K26" s="54"/>
      <c r="L26" s="54"/>
    </row>
    <row r="27" spans="1:12" x14ac:dyDescent="0.2">
      <c r="A27" s="55"/>
      <c r="B27" s="55"/>
      <c r="C27" s="54"/>
      <c r="D27" s="54"/>
      <c r="E27" s="54"/>
      <c r="F27" s="54"/>
      <c r="G27" s="54"/>
      <c r="H27" s="54"/>
      <c r="I27" s="54"/>
      <c r="J27" s="54"/>
      <c r="K27" s="54"/>
      <c r="L27" s="54"/>
    </row>
    <row r="28" spans="1:12" x14ac:dyDescent="0.2">
      <c r="A28" s="55"/>
      <c r="B28" s="55"/>
      <c r="C28" s="54"/>
      <c r="D28" s="54"/>
      <c r="E28" s="54"/>
      <c r="F28" s="54"/>
      <c r="G28" s="54"/>
      <c r="H28" s="54"/>
      <c r="I28" s="54"/>
      <c r="J28" s="54"/>
      <c r="K28" s="54"/>
      <c r="L28" s="54"/>
    </row>
    <row r="29" spans="1:12" x14ac:dyDescent="0.2">
      <c r="A29" s="55"/>
      <c r="B29" s="55"/>
      <c r="C29" s="54"/>
      <c r="D29" s="54"/>
      <c r="E29" s="54"/>
      <c r="F29" s="54"/>
      <c r="G29" s="54"/>
      <c r="H29" s="54"/>
      <c r="I29" s="54"/>
      <c r="J29" s="54"/>
      <c r="K29" s="54"/>
      <c r="L29" s="54"/>
    </row>
    <row r="30" spans="1:12" x14ac:dyDescent="0.2">
      <c r="A30" s="55"/>
      <c r="B30" s="55"/>
      <c r="C30" s="54"/>
      <c r="D30" s="54"/>
      <c r="E30" s="54"/>
      <c r="F30" s="54"/>
      <c r="G30" s="54"/>
      <c r="H30" s="54"/>
      <c r="I30" s="54"/>
      <c r="J30" s="54"/>
      <c r="K30" s="54"/>
      <c r="L30" s="54"/>
    </row>
    <row r="31" spans="1:12" x14ac:dyDescent="0.2">
      <c r="A31" s="55"/>
      <c r="B31" s="55"/>
      <c r="C31" s="54"/>
      <c r="D31" s="54"/>
      <c r="E31" s="54"/>
      <c r="F31" s="54"/>
      <c r="G31" s="54"/>
      <c r="H31" s="54"/>
      <c r="I31" s="54"/>
      <c r="J31" s="54"/>
      <c r="K31" s="54"/>
      <c r="L31" s="54"/>
    </row>
    <row r="32" spans="1:12" x14ac:dyDescent="0.2">
      <c r="A32" s="55"/>
      <c r="B32" s="55"/>
      <c r="C32" s="54"/>
      <c r="D32" s="54"/>
      <c r="E32" s="54"/>
      <c r="F32" s="54"/>
      <c r="G32" s="54"/>
      <c r="H32" s="54"/>
      <c r="I32" s="54"/>
      <c r="J32" s="54"/>
      <c r="K32" s="54"/>
      <c r="L32" s="54"/>
    </row>
    <row r="33" spans="1:12" x14ac:dyDescent="0.2">
      <c r="A33" s="55"/>
      <c r="B33" s="55"/>
      <c r="C33" s="54"/>
      <c r="D33" s="54"/>
      <c r="E33" s="54"/>
      <c r="F33" s="54"/>
      <c r="G33" s="54"/>
      <c r="H33" s="54"/>
      <c r="I33" s="54"/>
      <c r="J33" s="54"/>
      <c r="K33" s="54"/>
      <c r="L33" s="54"/>
    </row>
    <row r="34" spans="1:12" x14ac:dyDescent="0.2">
      <c r="A34" s="55"/>
      <c r="B34" s="55"/>
      <c r="C34" s="54"/>
      <c r="D34" s="54"/>
      <c r="E34" s="54"/>
      <c r="F34" s="54"/>
      <c r="G34" s="54"/>
      <c r="H34" s="54"/>
      <c r="I34" s="54"/>
      <c r="J34" s="54"/>
      <c r="K34" s="54"/>
      <c r="L34" s="54"/>
    </row>
    <row r="35" spans="1:12" x14ac:dyDescent="0.2">
      <c r="A35" s="55"/>
      <c r="B35" s="55"/>
      <c r="C35" s="54"/>
      <c r="D35" s="54"/>
      <c r="E35" s="54"/>
      <c r="F35" s="54"/>
      <c r="G35" s="54"/>
      <c r="H35" s="54"/>
      <c r="I35" s="54"/>
      <c r="J35" s="54"/>
      <c r="K35" s="54"/>
      <c r="L35" s="54"/>
    </row>
    <row r="36" spans="1:12" x14ac:dyDescent="0.2">
      <c r="A36" s="55"/>
      <c r="B36" s="55"/>
      <c r="C36" s="54"/>
      <c r="D36" s="54"/>
      <c r="E36" s="54"/>
      <c r="F36" s="54"/>
      <c r="G36" s="54"/>
      <c r="H36" s="54"/>
      <c r="I36" s="54"/>
      <c r="J36" s="54"/>
      <c r="K36" s="54"/>
      <c r="L36" s="54"/>
    </row>
    <row r="37" spans="1:12" x14ac:dyDescent="0.2">
      <c r="A37" s="55"/>
      <c r="B37" s="55"/>
      <c r="C37" s="54"/>
      <c r="D37" s="54"/>
      <c r="E37" s="54"/>
      <c r="F37" s="54"/>
      <c r="G37" s="54"/>
      <c r="H37" s="54"/>
      <c r="I37" s="54"/>
      <c r="J37" s="54"/>
      <c r="K37" s="54"/>
      <c r="L37" s="54"/>
    </row>
    <row r="38" spans="1:12" x14ac:dyDescent="0.2">
      <c r="A38" s="55"/>
      <c r="B38" s="55"/>
      <c r="C38" s="54"/>
      <c r="D38" s="54"/>
      <c r="E38" s="54"/>
      <c r="F38" s="54"/>
      <c r="G38" s="54"/>
      <c r="H38" s="54"/>
      <c r="I38" s="54"/>
      <c r="J38" s="54"/>
      <c r="K38" s="54"/>
      <c r="L38" s="54"/>
    </row>
    <row r="39" spans="1:12" x14ac:dyDescent="0.2">
      <c r="A39" s="55"/>
      <c r="B39" s="55"/>
      <c r="C39" s="54"/>
      <c r="D39" s="54"/>
      <c r="E39" s="54"/>
      <c r="F39" s="54"/>
      <c r="G39" s="54"/>
      <c r="H39" s="54"/>
      <c r="I39" s="54"/>
      <c r="J39" s="54"/>
      <c r="K39" s="54"/>
      <c r="L39" s="54"/>
    </row>
    <row r="40" spans="1:12" x14ac:dyDescent="0.2">
      <c r="A40" s="55"/>
      <c r="B40" s="55"/>
      <c r="C40" s="54"/>
      <c r="D40" s="54"/>
      <c r="E40" s="54"/>
      <c r="F40" s="54"/>
      <c r="G40" s="54"/>
      <c r="H40" s="54"/>
      <c r="I40" s="54"/>
      <c r="J40" s="54"/>
      <c r="K40" s="54"/>
      <c r="L40" s="54"/>
    </row>
    <row r="41" spans="1:12" x14ac:dyDescent="0.2">
      <c r="A41" s="55"/>
      <c r="B41" s="55"/>
      <c r="C41" s="54"/>
      <c r="D41" s="54"/>
      <c r="E41" s="54"/>
      <c r="F41" s="54"/>
      <c r="G41" s="54"/>
      <c r="H41" s="54"/>
      <c r="I41" s="54"/>
      <c r="J41" s="54"/>
      <c r="K41" s="54"/>
      <c r="L41" s="54"/>
    </row>
    <row r="42" spans="1:12" x14ac:dyDescent="0.2">
      <c r="A42" s="55"/>
      <c r="B42" s="55"/>
      <c r="C42" s="54"/>
      <c r="D42" s="54"/>
      <c r="E42" s="54"/>
      <c r="F42" s="54"/>
      <c r="G42" s="54"/>
      <c r="H42" s="54"/>
      <c r="I42" s="54"/>
      <c r="J42" s="54"/>
      <c r="K42" s="54"/>
      <c r="L42" s="54"/>
    </row>
  </sheetData>
  <mergeCells count="32">
    <mergeCell ref="K34:L42"/>
    <mergeCell ref="A25:B33"/>
    <mergeCell ref="C25:D33"/>
    <mergeCell ref="E25:F33"/>
    <mergeCell ref="G25:H33"/>
    <mergeCell ref="I25:J33"/>
    <mergeCell ref="K25:L33"/>
    <mergeCell ref="A34:B42"/>
    <mergeCell ref="C34:D42"/>
    <mergeCell ref="E34:F42"/>
    <mergeCell ref="G34:H42"/>
    <mergeCell ref="I34:J42"/>
    <mergeCell ref="K16:L24"/>
    <mergeCell ref="N5:P9"/>
    <mergeCell ref="A7:B15"/>
    <mergeCell ref="C7:D15"/>
    <mergeCell ref="E7:F15"/>
    <mergeCell ref="G7:H15"/>
    <mergeCell ref="I7:J15"/>
    <mergeCell ref="K7:L15"/>
    <mergeCell ref="A16:B24"/>
    <mergeCell ref="C16:D24"/>
    <mergeCell ref="E16:F24"/>
    <mergeCell ref="G16:H24"/>
    <mergeCell ref="I16:J24"/>
    <mergeCell ref="A1:L4"/>
    <mergeCell ref="A5:B6"/>
    <mergeCell ref="C5:D6"/>
    <mergeCell ref="E5:F6"/>
    <mergeCell ref="G5:H6"/>
    <mergeCell ref="I5:J6"/>
    <mergeCell ref="K5:L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E6D42-5CDC-084B-A93F-B4B9A24951C7}">
  <dimension ref="A1:P42"/>
  <sheetViews>
    <sheetView showGridLines="0" workbookViewId="0">
      <selection activeCell="F48" sqref="F48"/>
    </sheetView>
  </sheetViews>
  <sheetFormatPr defaultColWidth="11" defaultRowHeight="15" x14ac:dyDescent="0.2"/>
  <cols>
    <col min="1" max="1" width="13.375" style="21" customWidth="1"/>
    <col min="2" max="2" width="24.5" style="21" customWidth="1"/>
    <col min="3" max="3" width="13.375" style="21" customWidth="1"/>
    <col min="4" max="4" width="24.5" style="21" customWidth="1"/>
    <col min="5" max="5" width="13.375" style="21" customWidth="1"/>
    <col min="6" max="6" width="24.5" style="21" customWidth="1"/>
    <col min="7" max="7" width="13.375" style="21" customWidth="1"/>
    <col min="8" max="8" width="24.5" style="21" customWidth="1"/>
    <col min="9" max="9" width="13.375" style="21" customWidth="1"/>
    <col min="10" max="10" width="24.5" style="21" customWidth="1"/>
    <col min="11" max="11" width="13.375" style="21" customWidth="1"/>
    <col min="12" max="12" width="24.5" style="21" customWidth="1"/>
    <col min="13" max="16384" width="11" style="21"/>
  </cols>
  <sheetData>
    <row r="1" spans="1:16" x14ac:dyDescent="0.2">
      <c r="A1" s="58"/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6" ht="47.1" customHeigh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1:16" hidden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6" hidden="1" x14ac:dyDescent="0.2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1:16" ht="18" customHeight="1" x14ac:dyDescent="0.2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N5" s="53"/>
      <c r="O5" s="53"/>
      <c r="P5" s="53"/>
    </row>
    <row r="6" spans="1:16" ht="15.95" customHeight="1" x14ac:dyDescent="0.2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N6" s="53"/>
      <c r="O6" s="53"/>
      <c r="P6" s="53"/>
    </row>
    <row r="7" spans="1:16" ht="15.95" customHeight="1" x14ac:dyDescent="0.2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N7" s="53"/>
      <c r="O7" s="53"/>
      <c r="P7" s="53"/>
    </row>
    <row r="8" spans="1:16" ht="15.95" customHeight="1" x14ac:dyDescent="0.2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N8" s="53"/>
      <c r="O8" s="53"/>
      <c r="P8" s="53"/>
    </row>
    <row r="9" spans="1:16" ht="15.95" customHeight="1" x14ac:dyDescent="0.2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N9" s="53"/>
      <c r="O9" s="53"/>
      <c r="P9" s="53"/>
    </row>
    <row r="10" spans="1:16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spans="1:16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spans="1:16" x14ac:dyDescent="0.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16" x14ac:dyDescent="0.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spans="1:16" x14ac:dyDescent="0.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</row>
    <row r="15" spans="1:16" x14ac:dyDescent="0.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spans="1:16" x14ac:dyDescent="0.2">
      <c r="A16" s="55"/>
      <c r="B16" s="55"/>
      <c r="C16" s="54"/>
      <c r="D16" s="54"/>
      <c r="E16" s="54"/>
      <c r="F16" s="54"/>
      <c r="G16" s="54"/>
      <c r="H16" s="54"/>
      <c r="I16" s="54"/>
      <c r="J16" s="54"/>
      <c r="K16" s="54"/>
      <c r="L16" s="54"/>
    </row>
    <row r="17" spans="1:12" x14ac:dyDescent="0.2">
      <c r="A17" s="55"/>
      <c r="B17" s="55"/>
      <c r="C17" s="54"/>
      <c r="D17" s="54"/>
      <c r="E17" s="54"/>
      <c r="F17" s="54"/>
      <c r="G17" s="54"/>
      <c r="H17" s="54"/>
      <c r="I17" s="54"/>
      <c r="J17" s="54"/>
      <c r="K17" s="54"/>
      <c r="L17" s="54"/>
    </row>
    <row r="18" spans="1:12" x14ac:dyDescent="0.2">
      <c r="A18" s="55"/>
      <c r="B18" s="55"/>
      <c r="C18" s="54"/>
      <c r="D18" s="54"/>
      <c r="E18" s="54"/>
      <c r="F18" s="54"/>
      <c r="G18" s="54"/>
      <c r="H18" s="54"/>
      <c r="I18" s="54"/>
      <c r="J18" s="54"/>
      <c r="K18" s="54"/>
      <c r="L18" s="54"/>
    </row>
    <row r="19" spans="1:12" x14ac:dyDescent="0.2">
      <c r="A19" s="55"/>
      <c r="B19" s="55"/>
      <c r="C19" s="54"/>
      <c r="D19" s="54"/>
      <c r="E19" s="54"/>
      <c r="F19" s="54"/>
      <c r="G19" s="54"/>
      <c r="H19" s="54"/>
      <c r="I19" s="54"/>
      <c r="J19" s="54"/>
      <c r="K19" s="54"/>
      <c r="L19" s="54"/>
    </row>
    <row r="20" spans="1:12" x14ac:dyDescent="0.2">
      <c r="A20" s="55"/>
      <c r="B20" s="55"/>
      <c r="C20" s="54"/>
      <c r="D20" s="54"/>
      <c r="E20" s="54"/>
      <c r="F20" s="54"/>
      <c r="G20" s="54"/>
      <c r="H20" s="54"/>
      <c r="I20" s="54"/>
      <c r="J20" s="54"/>
      <c r="K20" s="54"/>
      <c r="L20" s="54"/>
    </row>
    <row r="21" spans="1:12" x14ac:dyDescent="0.2">
      <c r="A21" s="55"/>
      <c r="B21" s="55"/>
      <c r="C21" s="54"/>
      <c r="D21" s="54"/>
      <c r="E21" s="54"/>
      <c r="F21" s="54"/>
      <c r="G21" s="54"/>
      <c r="H21" s="54"/>
      <c r="I21" s="54"/>
      <c r="J21" s="54"/>
      <c r="K21" s="54"/>
      <c r="L21" s="54"/>
    </row>
    <row r="22" spans="1:12" x14ac:dyDescent="0.2">
      <c r="A22" s="55"/>
      <c r="B22" s="55"/>
      <c r="C22" s="54"/>
      <c r="D22" s="54"/>
      <c r="E22" s="54"/>
      <c r="F22" s="54"/>
      <c r="G22" s="54"/>
      <c r="H22" s="54"/>
      <c r="I22" s="54"/>
      <c r="J22" s="54"/>
      <c r="K22" s="54"/>
      <c r="L22" s="54"/>
    </row>
    <row r="23" spans="1:12" x14ac:dyDescent="0.2">
      <c r="A23" s="55"/>
      <c r="B23" s="55"/>
      <c r="C23" s="54"/>
      <c r="D23" s="54"/>
      <c r="E23" s="54"/>
      <c r="F23" s="54"/>
      <c r="G23" s="54"/>
      <c r="H23" s="54"/>
      <c r="I23" s="54"/>
      <c r="J23" s="54"/>
      <c r="K23" s="54"/>
      <c r="L23" s="54"/>
    </row>
    <row r="24" spans="1:12" x14ac:dyDescent="0.2">
      <c r="A24" s="55"/>
      <c r="B24" s="55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1:12" x14ac:dyDescent="0.2">
      <c r="A25" s="55"/>
      <c r="B25" s="55"/>
      <c r="C25" s="54"/>
      <c r="D25" s="54"/>
      <c r="E25" s="54"/>
      <c r="F25" s="54"/>
      <c r="G25" s="54"/>
      <c r="H25" s="54"/>
      <c r="I25" s="54"/>
      <c r="J25" s="54"/>
      <c r="K25" s="54"/>
      <c r="L25" s="54"/>
    </row>
    <row r="26" spans="1:12" x14ac:dyDescent="0.2">
      <c r="A26" s="55"/>
      <c r="B26" s="55"/>
      <c r="C26" s="54"/>
      <c r="D26" s="54"/>
      <c r="E26" s="54"/>
      <c r="F26" s="54"/>
      <c r="G26" s="54"/>
      <c r="H26" s="54"/>
      <c r="I26" s="54"/>
      <c r="J26" s="54"/>
      <c r="K26" s="54"/>
      <c r="L26" s="54"/>
    </row>
    <row r="27" spans="1:12" x14ac:dyDescent="0.2">
      <c r="A27" s="55"/>
      <c r="B27" s="55"/>
      <c r="C27" s="54"/>
      <c r="D27" s="54"/>
      <c r="E27" s="54"/>
      <c r="F27" s="54"/>
      <c r="G27" s="54"/>
      <c r="H27" s="54"/>
      <c r="I27" s="54"/>
      <c r="J27" s="54"/>
      <c r="K27" s="54"/>
      <c r="L27" s="54"/>
    </row>
    <row r="28" spans="1:12" x14ac:dyDescent="0.2">
      <c r="A28" s="55"/>
      <c r="B28" s="55"/>
      <c r="C28" s="54"/>
      <c r="D28" s="54"/>
      <c r="E28" s="54"/>
      <c r="F28" s="54"/>
      <c r="G28" s="54"/>
      <c r="H28" s="54"/>
      <c r="I28" s="54"/>
      <c r="J28" s="54"/>
      <c r="K28" s="54"/>
      <c r="L28" s="54"/>
    </row>
    <row r="29" spans="1:12" x14ac:dyDescent="0.2">
      <c r="A29" s="55"/>
      <c r="B29" s="55"/>
      <c r="C29" s="54"/>
      <c r="D29" s="54"/>
      <c r="E29" s="54"/>
      <c r="F29" s="54"/>
      <c r="G29" s="54"/>
      <c r="H29" s="54"/>
      <c r="I29" s="54"/>
      <c r="J29" s="54"/>
      <c r="K29" s="54"/>
      <c r="L29" s="54"/>
    </row>
    <row r="30" spans="1:12" x14ac:dyDescent="0.2">
      <c r="A30" s="55"/>
      <c r="B30" s="55"/>
      <c r="C30" s="54"/>
      <c r="D30" s="54"/>
      <c r="E30" s="54"/>
      <c r="F30" s="54"/>
      <c r="G30" s="54"/>
      <c r="H30" s="54"/>
      <c r="I30" s="54"/>
      <c r="J30" s="54"/>
      <c r="K30" s="54"/>
      <c r="L30" s="54"/>
    </row>
    <row r="31" spans="1:12" x14ac:dyDescent="0.2">
      <c r="A31" s="55"/>
      <c r="B31" s="55"/>
      <c r="C31" s="54"/>
      <c r="D31" s="54"/>
      <c r="E31" s="54"/>
      <c r="F31" s="54"/>
      <c r="G31" s="54"/>
      <c r="H31" s="54"/>
      <c r="I31" s="54"/>
      <c r="J31" s="54"/>
      <c r="K31" s="54"/>
      <c r="L31" s="54"/>
    </row>
    <row r="32" spans="1:12" x14ac:dyDescent="0.2">
      <c r="A32" s="55"/>
      <c r="B32" s="55"/>
      <c r="C32" s="54"/>
      <c r="D32" s="54"/>
      <c r="E32" s="54"/>
      <c r="F32" s="54"/>
      <c r="G32" s="54"/>
      <c r="H32" s="54"/>
      <c r="I32" s="54"/>
      <c r="J32" s="54"/>
      <c r="K32" s="54"/>
      <c r="L32" s="54"/>
    </row>
    <row r="33" spans="1:12" x14ac:dyDescent="0.2">
      <c r="A33" s="55"/>
      <c r="B33" s="55"/>
      <c r="C33" s="54"/>
      <c r="D33" s="54"/>
      <c r="E33" s="54"/>
      <c r="F33" s="54"/>
      <c r="G33" s="54"/>
      <c r="H33" s="54"/>
      <c r="I33" s="54"/>
      <c r="J33" s="54"/>
      <c r="K33" s="54"/>
      <c r="L33" s="54"/>
    </row>
    <row r="34" spans="1:12" x14ac:dyDescent="0.2">
      <c r="A34" s="55"/>
      <c r="B34" s="55"/>
      <c r="C34" s="54"/>
      <c r="D34" s="54"/>
      <c r="E34" s="54"/>
      <c r="F34" s="54"/>
      <c r="G34" s="54"/>
      <c r="H34" s="54"/>
      <c r="I34" s="54"/>
      <c r="J34" s="54"/>
      <c r="K34" s="54"/>
      <c r="L34" s="54"/>
    </row>
    <row r="35" spans="1:12" x14ac:dyDescent="0.2">
      <c r="A35" s="55"/>
      <c r="B35" s="55"/>
      <c r="C35" s="54"/>
      <c r="D35" s="54"/>
      <c r="E35" s="54"/>
      <c r="F35" s="54"/>
      <c r="G35" s="54"/>
      <c r="H35" s="54"/>
      <c r="I35" s="54"/>
      <c r="J35" s="54"/>
      <c r="K35" s="54"/>
      <c r="L35" s="54"/>
    </row>
    <row r="36" spans="1:12" x14ac:dyDescent="0.2">
      <c r="A36" s="55"/>
      <c r="B36" s="55"/>
      <c r="C36" s="54"/>
      <c r="D36" s="54"/>
      <c r="E36" s="54"/>
      <c r="F36" s="54"/>
      <c r="G36" s="54"/>
      <c r="H36" s="54"/>
      <c r="I36" s="54"/>
      <c r="J36" s="54"/>
      <c r="K36" s="54"/>
      <c r="L36" s="54"/>
    </row>
    <row r="37" spans="1:12" x14ac:dyDescent="0.2">
      <c r="A37" s="55"/>
      <c r="B37" s="55"/>
      <c r="C37" s="54"/>
      <c r="D37" s="54"/>
      <c r="E37" s="54"/>
      <c r="F37" s="54"/>
      <c r="G37" s="54"/>
      <c r="H37" s="54"/>
      <c r="I37" s="54"/>
      <c r="J37" s="54"/>
      <c r="K37" s="54"/>
      <c r="L37" s="54"/>
    </row>
    <row r="38" spans="1:12" x14ac:dyDescent="0.2">
      <c r="A38" s="55"/>
      <c r="B38" s="55"/>
      <c r="C38" s="54"/>
      <c r="D38" s="54"/>
      <c r="E38" s="54"/>
      <c r="F38" s="54"/>
      <c r="G38" s="54"/>
      <c r="H38" s="54"/>
      <c r="I38" s="54"/>
      <c r="J38" s="54"/>
      <c r="K38" s="54"/>
      <c r="L38" s="54"/>
    </row>
    <row r="39" spans="1:12" x14ac:dyDescent="0.2">
      <c r="A39" s="55"/>
      <c r="B39" s="55"/>
      <c r="C39" s="54"/>
      <c r="D39" s="54"/>
      <c r="E39" s="54"/>
      <c r="F39" s="54"/>
      <c r="G39" s="54"/>
      <c r="H39" s="54"/>
      <c r="I39" s="54"/>
      <c r="J39" s="54"/>
      <c r="K39" s="54"/>
      <c r="L39" s="54"/>
    </row>
    <row r="40" spans="1:12" x14ac:dyDescent="0.2">
      <c r="A40" s="55"/>
      <c r="B40" s="55"/>
      <c r="C40" s="54"/>
      <c r="D40" s="54"/>
      <c r="E40" s="54"/>
      <c r="F40" s="54"/>
      <c r="G40" s="54"/>
      <c r="H40" s="54"/>
      <c r="I40" s="54"/>
      <c r="J40" s="54"/>
      <c r="K40" s="54"/>
      <c r="L40" s="54"/>
    </row>
    <row r="41" spans="1:12" x14ac:dyDescent="0.2">
      <c r="A41" s="55"/>
      <c r="B41" s="55"/>
      <c r="C41" s="54"/>
      <c r="D41" s="54"/>
      <c r="E41" s="54"/>
      <c r="F41" s="54"/>
      <c r="G41" s="54"/>
      <c r="H41" s="54"/>
      <c r="I41" s="54"/>
      <c r="J41" s="54"/>
      <c r="K41" s="54"/>
      <c r="L41" s="54"/>
    </row>
    <row r="42" spans="1:12" x14ac:dyDescent="0.2">
      <c r="A42" s="55"/>
      <c r="B42" s="55"/>
      <c r="C42" s="54"/>
      <c r="D42" s="54"/>
      <c r="E42" s="54"/>
      <c r="F42" s="54"/>
      <c r="G42" s="54"/>
      <c r="H42" s="54"/>
      <c r="I42" s="54"/>
      <c r="J42" s="54"/>
      <c r="K42" s="54"/>
      <c r="L42" s="54"/>
    </row>
  </sheetData>
  <mergeCells count="32">
    <mergeCell ref="K34:L42"/>
    <mergeCell ref="A25:B33"/>
    <mergeCell ref="C25:D33"/>
    <mergeCell ref="E25:F33"/>
    <mergeCell ref="G25:H33"/>
    <mergeCell ref="I25:J33"/>
    <mergeCell ref="K25:L33"/>
    <mergeCell ref="A34:B42"/>
    <mergeCell ref="C34:D42"/>
    <mergeCell ref="E34:F42"/>
    <mergeCell ref="G34:H42"/>
    <mergeCell ref="I34:J42"/>
    <mergeCell ref="K16:L24"/>
    <mergeCell ref="N5:P9"/>
    <mergeCell ref="A7:B15"/>
    <mergeCell ref="C7:D15"/>
    <mergeCell ref="E7:F15"/>
    <mergeCell ref="G7:H15"/>
    <mergeCell ref="I7:J15"/>
    <mergeCell ref="K7:L15"/>
    <mergeCell ref="A16:B24"/>
    <mergeCell ref="C16:D24"/>
    <mergeCell ref="E16:F24"/>
    <mergeCell ref="G16:H24"/>
    <mergeCell ref="I16:J24"/>
    <mergeCell ref="A1:L4"/>
    <mergeCell ref="A5:B6"/>
    <mergeCell ref="C5:D6"/>
    <mergeCell ref="E5:F6"/>
    <mergeCell ref="G5:H6"/>
    <mergeCell ref="I5:J6"/>
    <mergeCell ref="K5:L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999C-E1A4-A242-BFBD-2ED7CFDB5156}">
  <dimension ref="B30:BK48"/>
  <sheetViews>
    <sheetView showGridLines="0" workbookViewId="0">
      <selection activeCell="D54" sqref="D54"/>
    </sheetView>
  </sheetViews>
  <sheetFormatPr defaultColWidth="8.75" defaultRowHeight="15.75" outlineLevelRow="1" x14ac:dyDescent="0.25"/>
  <cols>
    <col min="1" max="1" width="7.5" style="33" customWidth="1"/>
    <col min="2" max="2" width="41.125" style="33" bestFit="1" customWidth="1"/>
    <col min="3" max="3" width="10.125" style="33" bestFit="1" customWidth="1"/>
    <col min="4" max="63" width="9.125" style="33" bestFit="1" customWidth="1"/>
    <col min="64" max="16384" width="8.75" style="33"/>
  </cols>
  <sheetData>
    <row r="30" spans="2:63" ht="25.5" x14ac:dyDescent="0.35">
      <c r="B30" s="42" t="s">
        <v>18</v>
      </c>
    </row>
    <row r="32" spans="2:63" x14ac:dyDescent="0.25">
      <c r="B32" s="35" t="s">
        <v>3</v>
      </c>
      <c r="C32" s="43">
        <v>60000</v>
      </c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</row>
    <row r="33" spans="2:63" x14ac:dyDescent="0.25">
      <c r="B33" s="35" t="s">
        <v>4</v>
      </c>
      <c r="C33" s="36">
        <f>C32/3</f>
        <v>20000</v>
      </c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</row>
    <row r="34" spans="2:63" x14ac:dyDescent="0.25">
      <c r="B34" s="35" t="s">
        <v>5</v>
      </c>
      <c r="C34" s="44">
        <v>15</v>
      </c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</row>
    <row r="35" spans="2:63" x14ac:dyDescent="0.25">
      <c r="B35" s="35" t="s">
        <v>6</v>
      </c>
      <c r="C35" s="45">
        <v>0.9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</row>
    <row r="36" spans="2:63" x14ac:dyDescent="0.25">
      <c r="B36" s="35" t="s">
        <v>7</v>
      </c>
      <c r="C36" s="45">
        <v>0.01</v>
      </c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</row>
    <row r="37" spans="2:63" x14ac:dyDescent="0.25">
      <c r="B37" s="35" t="s">
        <v>8</v>
      </c>
      <c r="C37" s="43">
        <v>250000</v>
      </c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</row>
    <row r="38" spans="2:63" x14ac:dyDescent="0.25">
      <c r="B38" s="35" t="s">
        <v>9</v>
      </c>
      <c r="C38" s="36">
        <f>C37/C34</f>
        <v>16666.666666666668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</row>
    <row r="39" spans="2:63" x14ac:dyDescent="0.25">
      <c r="B39" s="31"/>
      <c r="C39" s="34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</row>
    <row r="40" spans="2:63" hidden="1" outlineLevel="1" x14ac:dyDescent="0.25">
      <c r="B40" s="31" t="s">
        <v>10</v>
      </c>
      <c r="C40" s="32"/>
      <c r="D40" s="32" t="str">
        <f t="shared" ref="D40:BK40" si="0">IF(AND(C44&lt;$C$38,D44&gt;$C$38),"Yes","")</f>
        <v/>
      </c>
      <c r="E40" s="32" t="str">
        <f t="shared" si="0"/>
        <v/>
      </c>
      <c r="F40" s="32" t="str">
        <f t="shared" si="0"/>
        <v/>
      </c>
      <c r="G40" s="32" t="str">
        <f t="shared" si="0"/>
        <v/>
      </c>
      <c r="H40" s="32" t="str">
        <f t="shared" si="0"/>
        <v/>
      </c>
      <c r="I40" s="32" t="str">
        <f t="shared" si="0"/>
        <v/>
      </c>
      <c r="J40" s="32" t="str">
        <f t="shared" si="0"/>
        <v/>
      </c>
      <c r="K40" s="32" t="str">
        <f t="shared" si="0"/>
        <v/>
      </c>
      <c r="L40" s="32" t="str">
        <f t="shared" si="0"/>
        <v/>
      </c>
      <c r="M40" s="32" t="str">
        <f t="shared" si="0"/>
        <v/>
      </c>
      <c r="N40" s="32" t="str">
        <f t="shared" si="0"/>
        <v/>
      </c>
      <c r="O40" s="32" t="str">
        <f t="shared" si="0"/>
        <v/>
      </c>
      <c r="P40" s="32" t="str">
        <f t="shared" si="0"/>
        <v/>
      </c>
      <c r="Q40" s="32" t="str">
        <f t="shared" si="0"/>
        <v>Yes</v>
      </c>
      <c r="R40" s="32" t="str">
        <f t="shared" si="0"/>
        <v/>
      </c>
      <c r="S40" s="32" t="str">
        <f t="shared" si="0"/>
        <v/>
      </c>
      <c r="T40" s="32" t="str">
        <f t="shared" si="0"/>
        <v/>
      </c>
      <c r="U40" s="32" t="str">
        <f t="shared" si="0"/>
        <v/>
      </c>
      <c r="V40" s="32" t="str">
        <f t="shared" si="0"/>
        <v/>
      </c>
      <c r="W40" s="32" t="str">
        <f t="shared" si="0"/>
        <v/>
      </c>
      <c r="X40" s="32" t="str">
        <f t="shared" si="0"/>
        <v/>
      </c>
      <c r="Y40" s="32" t="str">
        <f t="shared" si="0"/>
        <v/>
      </c>
      <c r="Z40" s="32" t="str">
        <f t="shared" si="0"/>
        <v/>
      </c>
      <c r="AA40" s="32" t="str">
        <f t="shared" si="0"/>
        <v/>
      </c>
      <c r="AB40" s="32" t="str">
        <f t="shared" si="0"/>
        <v/>
      </c>
      <c r="AC40" s="32" t="str">
        <f t="shared" si="0"/>
        <v/>
      </c>
      <c r="AD40" s="32" t="str">
        <f t="shared" si="0"/>
        <v/>
      </c>
      <c r="AE40" s="32" t="str">
        <f t="shared" si="0"/>
        <v/>
      </c>
      <c r="AF40" s="32" t="str">
        <f t="shared" si="0"/>
        <v/>
      </c>
      <c r="AG40" s="32" t="str">
        <f t="shared" si="0"/>
        <v/>
      </c>
      <c r="AH40" s="32" t="str">
        <f t="shared" si="0"/>
        <v/>
      </c>
      <c r="AI40" s="32" t="str">
        <f t="shared" si="0"/>
        <v/>
      </c>
      <c r="AJ40" s="32" t="str">
        <f t="shared" si="0"/>
        <v/>
      </c>
      <c r="AK40" s="32" t="str">
        <f t="shared" si="0"/>
        <v/>
      </c>
      <c r="AL40" s="32" t="str">
        <f t="shared" si="0"/>
        <v/>
      </c>
      <c r="AM40" s="32" t="str">
        <f t="shared" si="0"/>
        <v/>
      </c>
      <c r="AN40" s="32" t="str">
        <f t="shared" si="0"/>
        <v/>
      </c>
      <c r="AO40" s="32" t="str">
        <f t="shared" si="0"/>
        <v/>
      </c>
      <c r="AP40" s="32" t="str">
        <f t="shared" si="0"/>
        <v/>
      </c>
      <c r="AQ40" s="32" t="str">
        <f t="shared" si="0"/>
        <v/>
      </c>
      <c r="AR40" s="32" t="str">
        <f t="shared" si="0"/>
        <v/>
      </c>
      <c r="AS40" s="32" t="str">
        <f t="shared" si="0"/>
        <v/>
      </c>
      <c r="AT40" s="32" t="str">
        <f t="shared" si="0"/>
        <v/>
      </c>
      <c r="AU40" s="32" t="str">
        <f t="shared" si="0"/>
        <v/>
      </c>
      <c r="AV40" s="32" t="str">
        <f t="shared" si="0"/>
        <v/>
      </c>
      <c r="AW40" s="32" t="str">
        <f t="shared" si="0"/>
        <v/>
      </c>
      <c r="AX40" s="32" t="str">
        <f t="shared" si="0"/>
        <v/>
      </c>
      <c r="AY40" s="32" t="str">
        <f t="shared" si="0"/>
        <v/>
      </c>
      <c r="AZ40" s="32" t="str">
        <f t="shared" si="0"/>
        <v/>
      </c>
      <c r="BA40" s="32" t="str">
        <f t="shared" si="0"/>
        <v/>
      </c>
      <c r="BB40" s="32" t="str">
        <f t="shared" si="0"/>
        <v/>
      </c>
      <c r="BC40" s="32" t="str">
        <f t="shared" si="0"/>
        <v/>
      </c>
      <c r="BD40" s="32" t="str">
        <f t="shared" si="0"/>
        <v/>
      </c>
      <c r="BE40" s="32" t="str">
        <f t="shared" si="0"/>
        <v/>
      </c>
      <c r="BF40" s="32" t="str">
        <f t="shared" si="0"/>
        <v/>
      </c>
      <c r="BG40" s="32" t="str">
        <f t="shared" si="0"/>
        <v/>
      </c>
      <c r="BH40" s="32" t="str">
        <f t="shared" si="0"/>
        <v/>
      </c>
      <c r="BI40" s="32" t="str">
        <f t="shared" si="0"/>
        <v/>
      </c>
      <c r="BJ40" s="32" t="str">
        <f t="shared" si="0"/>
        <v/>
      </c>
      <c r="BK40" s="32" t="str">
        <f t="shared" si="0"/>
        <v/>
      </c>
    </row>
    <row r="41" spans="2:63" collapsed="1" x14ac:dyDescent="0.25">
      <c r="B41" s="41" t="s">
        <v>11</v>
      </c>
      <c r="C41" s="41">
        <v>0</v>
      </c>
      <c r="D41" s="41">
        <f>C41+1</f>
        <v>1</v>
      </c>
      <c r="E41" s="41">
        <f t="shared" ref="E41:BK41" si="1">D41+1</f>
        <v>2</v>
      </c>
      <c r="F41" s="41">
        <f t="shared" si="1"/>
        <v>3</v>
      </c>
      <c r="G41" s="41">
        <f t="shared" si="1"/>
        <v>4</v>
      </c>
      <c r="H41" s="41">
        <f t="shared" si="1"/>
        <v>5</v>
      </c>
      <c r="I41" s="41">
        <f t="shared" si="1"/>
        <v>6</v>
      </c>
      <c r="J41" s="41">
        <f t="shared" si="1"/>
        <v>7</v>
      </c>
      <c r="K41" s="41">
        <f t="shared" si="1"/>
        <v>8</v>
      </c>
      <c r="L41" s="41">
        <f t="shared" si="1"/>
        <v>9</v>
      </c>
      <c r="M41" s="41">
        <f t="shared" si="1"/>
        <v>10</v>
      </c>
      <c r="N41" s="41">
        <f t="shared" si="1"/>
        <v>11</v>
      </c>
      <c r="O41" s="41">
        <f t="shared" si="1"/>
        <v>12</v>
      </c>
      <c r="P41" s="41">
        <f t="shared" si="1"/>
        <v>13</v>
      </c>
      <c r="Q41" s="41">
        <f t="shared" si="1"/>
        <v>14</v>
      </c>
      <c r="R41" s="41">
        <f t="shared" si="1"/>
        <v>15</v>
      </c>
      <c r="S41" s="41">
        <f t="shared" si="1"/>
        <v>16</v>
      </c>
      <c r="T41" s="41">
        <f t="shared" si="1"/>
        <v>17</v>
      </c>
      <c r="U41" s="41">
        <f t="shared" si="1"/>
        <v>18</v>
      </c>
      <c r="V41" s="41">
        <f t="shared" si="1"/>
        <v>19</v>
      </c>
      <c r="W41" s="41">
        <f t="shared" si="1"/>
        <v>20</v>
      </c>
      <c r="X41" s="41">
        <f t="shared" si="1"/>
        <v>21</v>
      </c>
      <c r="Y41" s="41">
        <f t="shared" si="1"/>
        <v>22</v>
      </c>
      <c r="Z41" s="41">
        <f t="shared" si="1"/>
        <v>23</v>
      </c>
      <c r="AA41" s="41">
        <f t="shared" si="1"/>
        <v>24</v>
      </c>
      <c r="AB41" s="41">
        <f t="shared" si="1"/>
        <v>25</v>
      </c>
      <c r="AC41" s="41">
        <f t="shared" si="1"/>
        <v>26</v>
      </c>
      <c r="AD41" s="41">
        <f t="shared" si="1"/>
        <v>27</v>
      </c>
      <c r="AE41" s="41">
        <f t="shared" si="1"/>
        <v>28</v>
      </c>
      <c r="AF41" s="41">
        <f t="shared" si="1"/>
        <v>29</v>
      </c>
      <c r="AG41" s="41">
        <f t="shared" si="1"/>
        <v>30</v>
      </c>
      <c r="AH41" s="41">
        <f t="shared" si="1"/>
        <v>31</v>
      </c>
      <c r="AI41" s="41">
        <f t="shared" si="1"/>
        <v>32</v>
      </c>
      <c r="AJ41" s="41">
        <f t="shared" si="1"/>
        <v>33</v>
      </c>
      <c r="AK41" s="41">
        <f t="shared" si="1"/>
        <v>34</v>
      </c>
      <c r="AL41" s="41">
        <f t="shared" si="1"/>
        <v>35</v>
      </c>
      <c r="AM41" s="41">
        <f t="shared" si="1"/>
        <v>36</v>
      </c>
      <c r="AN41" s="41">
        <f t="shared" si="1"/>
        <v>37</v>
      </c>
      <c r="AO41" s="41">
        <f t="shared" si="1"/>
        <v>38</v>
      </c>
      <c r="AP41" s="41">
        <f t="shared" si="1"/>
        <v>39</v>
      </c>
      <c r="AQ41" s="41">
        <f t="shared" si="1"/>
        <v>40</v>
      </c>
      <c r="AR41" s="41">
        <f t="shared" si="1"/>
        <v>41</v>
      </c>
      <c r="AS41" s="41">
        <f t="shared" si="1"/>
        <v>42</v>
      </c>
      <c r="AT41" s="41">
        <f t="shared" si="1"/>
        <v>43</v>
      </c>
      <c r="AU41" s="41">
        <f t="shared" si="1"/>
        <v>44</v>
      </c>
      <c r="AV41" s="41">
        <f t="shared" si="1"/>
        <v>45</v>
      </c>
      <c r="AW41" s="41">
        <f t="shared" si="1"/>
        <v>46</v>
      </c>
      <c r="AX41" s="41">
        <f t="shared" si="1"/>
        <v>47</v>
      </c>
      <c r="AY41" s="41">
        <f t="shared" si="1"/>
        <v>48</v>
      </c>
      <c r="AZ41" s="41">
        <f t="shared" si="1"/>
        <v>49</v>
      </c>
      <c r="BA41" s="41">
        <f t="shared" si="1"/>
        <v>50</v>
      </c>
      <c r="BB41" s="41">
        <f t="shared" si="1"/>
        <v>51</v>
      </c>
      <c r="BC41" s="41">
        <f t="shared" si="1"/>
        <v>52</v>
      </c>
      <c r="BD41" s="41">
        <f t="shared" si="1"/>
        <v>53</v>
      </c>
      <c r="BE41" s="41">
        <f t="shared" si="1"/>
        <v>54</v>
      </c>
      <c r="BF41" s="41">
        <f t="shared" si="1"/>
        <v>55</v>
      </c>
      <c r="BG41" s="41">
        <f t="shared" si="1"/>
        <v>56</v>
      </c>
      <c r="BH41" s="41">
        <f t="shared" si="1"/>
        <v>57</v>
      </c>
      <c r="BI41" s="41">
        <f t="shared" si="1"/>
        <v>58</v>
      </c>
      <c r="BJ41" s="41">
        <f t="shared" si="1"/>
        <v>59</v>
      </c>
      <c r="BK41" s="41">
        <f t="shared" si="1"/>
        <v>60</v>
      </c>
    </row>
    <row r="42" spans="2:63" x14ac:dyDescent="0.25">
      <c r="B42" s="35" t="s">
        <v>12</v>
      </c>
      <c r="C42" s="36">
        <f>C33/C34</f>
        <v>1333.3333333333333</v>
      </c>
      <c r="D42" s="36">
        <f>C42*(1-$C$36)</f>
        <v>1320</v>
      </c>
      <c r="E42" s="36">
        <f t="shared" ref="E42:BK42" si="2">D42*(1-$C$36)</f>
        <v>1306.8</v>
      </c>
      <c r="F42" s="36">
        <f t="shared" si="2"/>
        <v>1293.732</v>
      </c>
      <c r="G42" s="36">
        <f t="shared" si="2"/>
        <v>1280.79468</v>
      </c>
      <c r="H42" s="36">
        <f t="shared" si="2"/>
        <v>1267.9867331999999</v>
      </c>
      <c r="I42" s="36">
        <f t="shared" si="2"/>
        <v>1255.3068658679999</v>
      </c>
      <c r="J42" s="36">
        <f t="shared" si="2"/>
        <v>1242.7537972093198</v>
      </c>
      <c r="K42" s="36">
        <f t="shared" si="2"/>
        <v>1230.3262592372266</v>
      </c>
      <c r="L42" s="36">
        <f t="shared" si="2"/>
        <v>1218.0229966448544</v>
      </c>
      <c r="M42" s="36">
        <f t="shared" si="2"/>
        <v>1205.842766678406</v>
      </c>
      <c r="N42" s="36">
        <f t="shared" si="2"/>
        <v>1193.7843390116218</v>
      </c>
      <c r="O42" s="36">
        <f t="shared" si="2"/>
        <v>1181.8464956215055</v>
      </c>
      <c r="P42" s="36">
        <f t="shared" si="2"/>
        <v>1170.0280306652903</v>
      </c>
      <c r="Q42" s="36">
        <f t="shared" si="2"/>
        <v>1158.3277503586373</v>
      </c>
      <c r="R42" s="36">
        <f t="shared" si="2"/>
        <v>1146.7444728550508</v>
      </c>
      <c r="S42" s="36">
        <f t="shared" si="2"/>
        <v>1135.2770281265002</v>
      </c>
      <c r="T42" s="36">
        <f t="shared" si="2"/>
        <v>1123.9242578452352</v>
      </c>
      <c r="U42" s="36">
        <f t="shared" si="2"/>
        <v>1112.6850152667828</v>
      </c>
      <c r="V42" s="36">
        <f t="shared" si="2"/>
        <v>1101.5581651141149</v>
      </c>
      <c r="W42" s="36">
        <f t="shared" si="2"/>
        <v>1090.5425834629737</v>
      </c>
      <c r="X42" s="36">
        <f t="shared" si="2"/>
        <v>1079.6371576283439</v>
      </c>
      <c r="Y42" s="36">
        <f t="shared" si="2"/>
        <v>1068.8407860520604</v>
      </c>
      <c r="Z42" s="36">
        <f t="shared" si="2"/>
        <v>1058.1523781915398</v>
      </c>
      <c r="AA42" s="36">
        <f t="shared" si="2"/>
        <v>1047.5708544096244</v>
      </c>
      <c r="AB42" s="36">
        <f t="shared" si="2"/>
        <v>1037.0951458655281</v>
      </c>
      <c r="AC42" s="36">
        <f t="shared" si="2"/>
        <v>1026.7241944068728</v>
      </c>
      <c r="AD42" s="36">
        <f t="shared" si="2"/>
        <v>1016.4569524628041</v>
      </c>
      <c r="AE42" s="36">
        <f t="shared" si="2"/>
        <v>1006.292382938176</v>
      </c>
      <c r="AF42" s="36">
        <f t="shared" si="2"/>
        <v>996.22945910879423</v>
      </c>
      <c r="AG42" s="36">
        <f t="shared" si="2"/>
        <v>986.26716451770631</v>
      </c>
      <c r="AH42" s="36">
        <f t="shared" si="2"/>
        <v>976.4044928725292</v>
      </c>
      <c r="AI42" s="36">
        <f t="shared" si="2"/>
        <v>966.64044794380391</v>
      </c>
      <c r="AJ42" s="36">
        <f t="shared" si="2"/>
        <v>956.97404346436588</v>
      </c>
      <c r="AK42" s="36">
        <f t="shared" si="2"/>
        <v>947.4043030297222</v>
      </c>
      <c r="AL42" s="36">
        <f t="shared" si="2"/>
        <v>937.93025999942495</v>
      </c>
      <c r="AM42" s="36">
        <f t="shared" si="2"/>
        <v>928.55095739943067</v>
      </c>
      <c r="AN42" s="36">
        <f t="shared" si="2"/>
        <v>919.26544782543635</v>
      </c>
      <c r="AO42" s="36">
        <f t="shared" si="2"/>
        <v>910.07279334718203</v>
      </c>
      <c r="AP42" s="36">
        <f t="shared" si="2"/>
        <v>900.9720654137102</v>
      </c>
      <c r="AQ42" s="36">
        <f t="shared" si="2"/>
        <v>891.96234475957306</v>
      </c>
      <c r="AR42" s="36">
        <f t="shared" si="2"/>
        <v>883.04272131197729</v>
      </c>
      <c r="AS42" s="36">
        <f t="shared" si="2"/>
        <v>874.21229409885746</v>
      </c>
      <c r="AT42" s="36">
        <f t="shared" si="2"/>
        <v>865.47017115786889</v>
      </c>
      <c r="AU42" s="36">
        <f t="shared" si="2"/>
        <v>856.81546944629019</v>
      </c>
      <c r="AV42" s="36">
        <f t="shared" si="2"/>
        <v>848.24731475182728</v>
      </c>
      <c r="AW42" s="36">
        <f t="shared" si="2"/>
        <v>839.76484160430903</v>
      </c>
      <c r="AX42" s="36">
        <f t="shared" si="2"/>
        <v>831.3671931882659</v>
      </c>
      <c r="AY42" s="36">
        <f t="shared" si="2"/>
        <v>823.05352125638319</v>
      </c>
      <c r="AZ42" s="36">
        <f t="shared" si="2"/>
        <v>814.82298604381936</v>
      </c>
      <c r="BA42" s="36">
        <f t="shared" si="2"/>
        <v>806.67475618338119</v>
      </c>
      <c r="BB42" s="36">
        <f t="shared" si="2"/>
        <v>798.60800862154736</v>
      </c>
      <c r="BC42" s="36">
        <f t="shared" si="2"/>
        <v>790.6219285353319</v>
      </c>
      <c r="BD42" s="36">
        <f t="shared" si="2"/>
        <v>782.71570924997854</v>
      </c>
      <c r="BE42" s="36">
        <f t="shared" si="2"/>
        <v>774.88855215747878</v>
      </c>
      <c r="BF42" s="36">
        <f t="shared" si="2"/>
        <v>767.13966663590395</v>
      </c>
      <c r="BG42" s="36">
        <f t="shared" si="2"/>
        <v>759.46826996954485</v>
      </c>
      <c r="BH42" s="36">
        <f t="shared" si="2"/>
        <v>751.87358726984939</v>
      </c>
      <c r="BI42" s="36">
        <f t="shared" si="2"/>
        <v>744.35485139715092</v>
      </c>
      <c r="BJ42" s="36">
        <f t="shared" si="2"/>
        <v>736.91130288317936</v>
      </c>
      <c r="BK42" s="36">
        <f t="shared" si="2"/>
        <v>729.54218985434761</v>
      </c>
    </row>
    <row r="43" spans="2:63" x14ac:dyDescent="0.25">
      <c r="B43" s="35" t="s">
        <v>13</v>
      </c>
      <c r="C43" s="36">
        <f>$C$35*C42</f>
        <v>1200</v>
      </c>
      <c r="D43" s="36">
        <f>$C$35*D42</f>
        <v>1188</v>
      </c>
      <c r="E43" s="36">
        <f t="shared" ref="E43:BK43" si="3">$C$35*E42</f>
        <v>1176.1199999999999</v>
      </c>
      <c r="F43" s="36">
        <f t="shared" si="3"/>
        <v>1164.3588</v>
      </c>
      <c r="G43" s="36">
        <f t="shared" si="3"/>
        <v>1152.7152120000001</v>
      </c>
      <c r="H43" s="36">
        <f t="shared" si="3"/>
        <v>1141.1880598799999</v>
      </c>
      <c r="I43" s="36">
        <f t="shared" si="3"/>
        <v>1129.7761792812</v>
      </c>
      <c r="J43" s="36">
        <f t="shared" si="3"/>
        <v>1118.4784174883878</v>
      </c>
      <c r="K43" s="36">
        <f t="shared" si="3"/>
        <v>1107.293633313504</v>
      </c>
      <c r="L43" s="36">
        <f t="shared" si="3"/>
        <v>1096.220696980369</v>
      </c>
      <c r="M43" s="36">
        <f t="shared" si="3"/>
        <v>1085.2584900105653</v>
      </c>
      <c r="N43" s="36">
        <f t="shared" si="3"/>
        <v>1074.4059051104596</v>
      </c>
      <c r="O43" s="36">
        <f t="shared" si="3"/>
        <v>1063.661846059355</v>
      </c>
      <c r="P43" s="36">
        <f t="shared" si="3"/>
        <v>1053.0252275987614</v>
      </c>
      <c r="Q43" s="36">
        <f t="shared" si="3"/>
        <v>1042.4949753227736</v>
      </c>
      <c r="R43" s="36">
        <f t="shared" si="3"/>
        <v>1032.0700255695458</v>
      </c>
      <c r="S43" s="36">
        <f t="shared" si="3"/>
        <v>1021.7493253138502</v>
      </c>
      <c r="T43" s="36">
        <f t="shared" si="3"/>
        <v>1011.5318320607116</v>
      </c>
      <c r="U43" s="36">
        <f t="shared" si="3"/>
        <v>1001.4165137401045</v>
      </c>
      <c r="V43" s="36">
        <f t="shared" si="3"/>
        <v>991.40234860270346</v>
      </c>
      <c r="W43" s="36">
        <f t="shared" si="3"/>
        <v>981.48832511667626</v>
      </c>
      <c r="X43" s="36">
        <f t="shared" si="3"/>
        <v>971.67344186550952</v>
      </c>
      <c r="Y43" s="36">
        <f t="shared" si="3"/>
        <v>961.95670744685435</v>
      </c>
      <c r="Z43" s="36">
        <f t="shared" si="3"/>
        <v>952.33714037238587</v>
      </c>
      <c r="AA43" s="36">
        <f t="shared" si="3"/>
        <v>942.81376896866198</v>
      </c>
      <c r="AB43" s="36">
        <f t="shared" si="3"/>
        <v>933.38563127897532</v>
      </c>
      <c r="AC43" s="36">
        <f t="shared" si="3"/>
        <v>924.05177496618558</v>
      </c>
      <c r="AD43" s="36">
        <f t="shared" si="3"/>
        <v>914.8112572165237</v>
      </c>
      <c r="AE43" s="36">
        <f t="shared" si="3"/>
        <v>905.66314464435845</v>
      </c>
      <c r="AF43" s="36">
        <f t="shared" si="3"/>
        <v>896.60651319791486</v>
      </c>
      <c r="AG43" s="36">
        <f t="shared" si="3"/>
        <v>887.64044806593574</v>
      </c>
      <c r="AH43" s="36">
        <f t="shared" si="3"/>
        <v>878.76404358527634</v>
      </c>
      <c r="AI43" s="36">
        <f t="shared" si="3"/>
        <v>869.9764031494235</v>
      </c>
      <c r="AJ43" s="36">
        <f t="shared" si="3"/>
        <v>861.27663911792934</v>
      </c>
      <c r="AK43" s="36">
        <f t="shared" si="3"/>
        <v>852.66387272675001</v>
      </c>
      <c r="AL43" s="36">
        <f t="shared" si="3"/>
        <v>844.13723399948242</v>
      </c>
      <c r="AM43" s="36">
        <f t="shared" si="3"/>
        <v>835.6958616594876</v>
      </c>
      <c r="AN43" s="36">
        <f t="shared" si="3"/>
        <v>827.33890304289275</v>
      </c>
      <c r="AO43" s="36">
        <f t="shared" si="3"/>
        <v>819.06551401246384</v>
      </c>
      <c r="AP43" s="36">
        <f t="shared" si="3"/>
        <v>810.87485887233925</v>
      </c>
      <c r="AQ43" s="36">
        <f t="shared" si="3"/>
        <v>802.76611028361572</v>
      </c>
      <c r="AR43" s="36">
        <f t="shared" si="3"/>
        <v>794.73844918077953</v>
      </c>
      <c r="AS43" s="36">
        <f t="shared" si="3"/>
        <v>786.79106468897169</v>
      </c>
      <c r="AT43" s="36">
        <f t="shared" si="3"/>
        <v>778.92315404208205</v>
      </c>
      <c r="AU43" s="36">
        <f t="shared" si="3"/>
        <v>771.13392250166123</v>
      </c>
      <c r="AV43" s="36">
        <f t="shared" si="3"/>
        <v>763.42258327664456</v>
      </c>
      <c r="AW43" s="36">
        <f t="shared" si="3"/>
        <v>755.78835744387811</v>
      </c>
      <c r="AX43" s="36">
        <f t="shared" si="3"/>
        <v>748.23047386943938</v>
      </c>
      <c r="AY43" s="36">
        <f t="shared" si="3"/>
        <v>740.74816913074494</v>
      </c>
      <c r="AZ43" s="36">
        <f t="shared" si="3"/>
        <v>733.34068743943749</v>
      </c>
      <c r="BA43" s="36">
        <f t="shared" si="3"/>
        <v>726.00728056504306</v>
      </c>
      <c r="BB43" s="36">
        <f t="shared" si="3"/>
        <v>718.74720775939261</v>
      </c>
      <c r="BC43" s="36">
        <f t="shared" si="3"/>
        <v>711.55973568179877</v>
      </c>
      <c r="BD43" s="36">
        <f t="shared" si="3"/>
        <v>704.44413832498071</v>
      </c>
      <c r="BE43" s="36">
        <f t="shared" si="3"/>
        <v>697.39969694173089</v>
      </c>
      <c r="BF43" s="36">
        <f t="shared" si="3"/>
        <v>690.42569997231362</v>
      </c>
      <c r="BG43" s="36">
        <f t="shared" si="3"/>
        <v>683.52144297259042</v>
      </c>
      <c r="BH43" s="36">
        <f t="shared" si="3"/>
        <v>676.68622854286446</v>
      </c>
      <c r="BI43" s="36">
        <f t="shared" si="3"/>
        <v>669.91936625743585</v>
      </c>
      <c r="BJ43" s="36">
        <f t="shared" si="3"/>
        <v>663.22017259486142</v>
      </c>
      <c r="BK43" s="36">
        <f t="shared" si="3"/>
        <v>656.58797086891286</v>
      </c>
    </row>
    <row r="44" spans="2:63" x14ac:dyDescent="0.25">
      <c r="B44" s="35" t="s">
        <v>14</v>
      </c>
      <c r="C44" s="36">
        <f>SUM($C$43:C43)</f>
        <v>1200</v>
      </c>
      <c r="D44" s="36">
        <f>SUM($C$43:D43)</f>
        <v>2388</v>
      </c>
      <c r="E44" s="36">
        <f>SUM($C$43:E43)</f>
        <v>3564.12</v>
      </c>
      <c r="F44" s="36">
        <f>SUM($C$43:F43)</f>
        <v>4728.4787999999999</v>
      </c>
      <c r="G44" s="36">
        <f>SUM($C$43:G43)</f>
        <v>5881.1940119999999</v>
      </c>
      <c r="H44" s="36">
        <f>SUM($C$43:H43)</f>
        <v>7022.3820718799998</v>
      </c>
      <c r="I44" s="36">
        <f>SUM($C$43:I43)</f>
        <v>8152.1582511611996</v>
      </c>
      <c r="J44" s="36">
        <f>SUM($C$43:J43)</f>
        <v>9270.6366686495876</v>
      </c>
      <c r="K44" s="36">
        <f>SUM($C$43:K43)</f>
        <v>10377.930301963092</v>
      </c>
      <c r="L44" s="36">
        <f>SUM($C$43:L43)</f>
        <v>11474.15099894346</v>
      </c>
      <c r="M44" s="36">
        <f>SUM($C$43:M43)</f>
        <v>12559.409488954025</v>
      </c>
      <c r="N44" s="36">
        <f>SUM($C$43:N43)</f>
        <v>13633.815394064484</v>
      </c>
      <c r="O44" s="36">
        <f>SUM($C$43:O43)</f>
        <v>14697.477240123839</v>
      </c>
      <c r="P44" s="36">
        <f>SUM($C$43:P43)</f>
        <v>15750.502467722599</v>
      </c>
      <c r="Q44" s="36">
        <f>SUM($C$43:Q43)</f>
        <v>16792.997443045373</v>
      </c>
      <c r="R44" s="36">
        <f>SUM($C$43:R43)</f>
        <v>17825.067468614918</v>
      </c>
      <c r="S44" s="36">
        <f>SUM($C$43:S43)</f>
        <v>18846.816793928767</v>
      </c>
      <c r="T44" s="36">
        <f>SUM($C$43:T43)</f>
        <v>19858.348625989478</v>
      </c>
      <c r="U44" s="36">
        <f>SUM($C$43:U43)</f>
        <v>20859.765139729581</v>
      </c>
      <c r="V44" s="36">
        <f>SUM($C$43:V43)</f>
        <v>21851.167488332285</v>
      </c>
      <c r="W44" s="36">
        <f>SUM($C$43:W43)</f>
        <v>22832.655813448961</v>
      </c>
      <c r="X44" s="36">
        <f>SUM($C$43:X43)</f>
        <v>23804.329255314471</v>
      </c>
      <c r="Y44" s="36">
        <f>SUM($C$43:Y43)</f>
        <v>24766.285962761325</v>
      </c>
      <c r="Z44" s="36">
        <f>SUM($C$43:Z43)</f>
        <v>25718.623103133712</v>
      </c>
      <c r="AA44" s="36">
        <f>SUM($C$43:AA43)</f>
        <v>26661.436872102375</v>
      </c>
      <c r="AB44" s="36">
        <f>SUM($C$43:AB43)</f>
        <v>27594.822503381351</v>
      </c>
      <c r="AC44" s="36">
        <f>SUM($C$43:AC43)</f>
        <v>28518.874278347535</v>
      </c>
      <c r="AD44" s="36">
        <f>SUM($C$43:AD43)</f>
        <v>29433.685535564058</v>
      </c>
      <c r="AE44" s="36">
        <f>SUM($C$43:AE43)</f>
        <v>30339.348680208415</v>
      </c>
      <c r="AF44" s="36">
        <f>SUM($C$43:AF43)</f>
        <v>31235.955193406331</v>
      </c>
      <c r="AG44" s="36">
        <f>SUM($C$43:AG43)</f>
        <v>32123.595641472268</v>
      </c>
      <c r="AH44" s="36">
        <f>SUM($C$43:AH43)</f>
        <v>33002.359685057541</v>
      </c>
      <c r="AI44" s="36">
        <f>SUM($C$43:AI43)</f>
        <v>33872.336088206968</v>
      </c>
      <c r="AJ44" s="36">
        <f>SUM($C$43:AJ43)</f>
        <v>34733.6127273249</v>
      </c>
      <c r="AK44" s="36">
        <f>SUM($C$43:AK43)</f>
        <v>35586.276600051649</v>
      </c>
      <c r="AL44" s="36">
        <f>SUM($C$43:AL43)</f>
        <v>36430.413834051134</v>
      </c>
      <c r="AM44" s="36">
        <f>SUM($C$43:AM43)</f>
        <v>37266.10969571062</v>
      </c>
      <c r="AN44" s="36">
        <f>SUM($C$43:AN43)</f>
        <v>38093.448598753515</v>
      </c>
      <c r="AO44" s="36">
        <f>SUM($C$43:AO43)</f>
        <v>38912.514112765981</v>
      </c>
      <c r="AP44" s="36">
        <f>SUM($C$43:AP43)</f>
        <v>39723.38897163832</v>
      </c>
      <c r="AQ44" s="36">
        <f>SUM($C$43:AQ43)</f>
        <v>40526.155081921934</v>
      </c>
      <c r="AR44" s="36">
        <f>SUM($C$43:AR43)</f>
        <v>41320.893531102716</v>
      </c>
      <c r="AS44" s="36">
        <f>SUM($C$43:AS43)</f>
        <v>42107.684595791688</v>
      </c>
      <c r="AT44" s="36">
        <f>SUM($C$43:AT43)</f>
        <v>42886.607749833769</v>
      </c>
      <c r="AU44" s="36">
        <f>SUM($C$43:AU43)</f>
        <v>43657.741672335433</v>
      </c>
      <c r="AV44" s="36">
        <f>SUM($C$43:AV43)</f>
        <v>44421.164255612079</v>
      </c>
      <c r="AW44" s="36">
        <f>SUM($C$43:AW43)</f>
        <v>45176.952613055953</v>
      </c>
      <c r="AX44" s="36">
        <f>SUM($C$43:AX43)</f>
        <v>45925.18308692539</v>
      </c>
      <c r="AY44" s="36">
        <f>SUM($C$43:AY43)</f>
        <v>46665.931256056137</v>
      </c>
      <c r="AZ44" s="36">
        <f>SUM($C$43:AZ43)</f>
        <v>47399.271943495572</v>
      </c>
      <c r="BA44" s="36">
        <f>SUM($C$43:BA43)</f>
        <v>48125.279224060614</v>
      </c>
      <c r="BB44" s="36">
        <f>SUM($C$43:BB43)</f>
        <v>48844.026431820006</v>
      </c>
      <c r="BC44" s="36">
        <f>SUM($C$43:BC43)</f>
        <v>49555.586167501802</v>
      </c>
      <c r="BD44" s="36">
        <f>SUM($C$43:BD43)</f>
        <v>50260.030305826782</v>
      </c>
      <c r="BE44" s="36">
        <f>SUM($C$43:BE43)</f>
        <v>50957.430002768509</v>
      </c>
      <c r="BF44" s="36">
        <f>SUM($C$43:BF43)</f>
        <v>51647.855702740824</v>
      </c>
      <c r="BG44" s="36">
        <f>SUM($C$43:BG43)</f>
        <v>52331.377145713413</v>
      </c>
      <c r="BH44" s="36">
        <f>SUM($C$43:BH43)</f>
        <v>53008.063374256279</v>
      </c>
      <c r="BI44" s="36">
        <f>SUM($C$43:BI43)</f>
        <v>53677.982740513711</v>
      </c>
      <c r="BJ44" s="36">
        <f>SUM($C$43:BJ43)</f>
        <v>54341.202913108573</v>
      </c>
      <c r="BK44" s="36">
        <f>SUM($C$43:BK43)</f>
        <v>54997.790883977483</v>
      </c>
    </row>
    <row r="46" spans="2:63" x14ac:dyDescent="0.25">
      <c r="B46" s="37" t="s">
        <v>15</v>
      </c>
      <c r="C46" s="38">
        <f>SUM(C43:BK43)</f>
        <v>54997.790883977483</v>
      </c>
    </row>
    <row r="47" spans="2:63" x14ac:dyDescent="0.25">
      <c r="B47" s="39" t="s">
        <v>16</v>
      </c>
      <c r="C47" s="40">
        <f>C46/C38</f>
        <v>3.2998674530386487</v>
      </c>
    </row>
    <row r="48" spans="2:63" x14ac:dyDescent="0.25">
      <c r="B48" s="39" t="s">
        <v>17</v>
      </c>
      <c r="C48" s="39">
        <f>HLOOKUP("Yes",C40:BK41,2,FALSE)</f>
        <v>14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70095-D36D-FD41-B79D-EA5E3DA42596}">
  <dimension ref="A16:BJ33"/>
  <sheetViews>
    <sheetView showGridLines="0" zoomScale="60" zoomScaleNormal="60" workbookViewId="0">
      <selection activeCell="A32" sqref="A32"/>
    </sheetView>
  </sheetViews>
  <sheetFormatPr defaultColWidth="8.75" defaultRowHeight="15" outlineLevelRow="1" x14ac:dyDescent="0.2"/>
  <cols>
    <col min="1" max="1" width="41.125" style="31" bestFit="1" customWidth="1"/>
    <col min="2" max="2" width="10.125" style="31" bestFit="1" customWidth="1"/>
    <col min="3" max="62" width="9.125" style="31" bestFit="1" customWidth="1"/>
    <col min="63" max="16384" width="8.75" style="31"/>
  </cols>
  <sheetData>
    <row r="16" ht="15.95" customHeight="1" x14ac:dyDescent="0.2"/>
    <row r="17" spans="1:62" x14ac:dyDescent="0.2">
      <c r="A17" s="35" t="s">
        <v>3</v>
      </c>
      <c r="B17" s="43"/>
      <c r="E17" s="59" t="s">
        <v>19</v>
      </c>
      <c r="F17" s="59"/>
      <c r="G17" s="59"/>
      <c r="H17" s="59"/>
    </row>
    <row r="18" spans="1:62" x14ac:dyDescent="0.2">
      <c r="A18" s="35" t="s">
        <v>4</v>
      </c>
      <c r="B18" s="36">
        <f>B17/3</f>
        <v>0</v>
      </c>
      <c r="E18" s="59"/>
      <c r="F18" s="59"/>
      <c r="G18" s="59"/>
      <c r="H18" s="59"/>
    </row>
    <row r="19" spans="1:62" ht="15" customHeight="1" x14ac:dyDescent="0.2">
      <c r="A19" s="35" t="s">
        <v>5</v>
      </c>
      <c r="B19" s="44"/>
      <c r="E19" s="59"/>
      <c r="F19" s="59"/>
      <c r="G19" s="59"/>
      <c r="H19" s="59"/>
    </row>
    <row r="20" spans="1:62" ht="15" customHeight="1" x14ac:dyDescent="0.2">
      <c r="A20" s="35" t="s">
        <v>6</v>
      </c>
      <c r="B20" s="45"/>
    </row>
    <row r="21" spans="1:62" ht="18" customHeight="1" x14ac:dyDescent="0.2">
      <c r="A21" s="35" t="s">
        <v>7</v>
      </c>
      <c r="B21" s="45"/>
    </row>
    <row r="22" spans="1:62" ht="15.95" customHeight="1" x14ac:dyDescent="0.2">
      <c r="A22" s="35" t="s">
        <v>8</v>
      </c>
      <c r="B22" s="43"/>
    </row>
    <row r="23" spans="1:62" ht="15.95" customHeight="1" x14ac:dyDescent="0.2">
      <c r="A23" s="35" t="s">
        <v>9</v>
      </c>
      <c r="B23" s="48" t="str">
        <f>IFERROR(B22/B19,"N/a")</f>
        <v>N/a</v>
      </c>
    </row>
    <row r="24" spans="1:62" ht="15.95" customHeight="1" x14ac:dyDescent="0.2">
      <c r="B24" s="34"/>
    </row>
    <row r="25" spans="1:62" ht="15.95" hidden="1" customHeight="1" outlineLevel="1" x14ac:dyDescent="0.2">
      <c r="A25" s="31" t="s">
        <v>10</v>
      </c>
      <c r="B25" s="32"/>
      <c r="C25" s="32" t="e">
        <f t="shared" ref="C25:AH25" si="0">IF(AND(B29&lt;$B$23,C29&gt;$B$23),"Yes","")</f>
        <v>#VALUE!</v>
      </c>
      <c r="D25" s="32" t="e">
        <f t="shared" si="0"/>
        <v>#VALUE!</v>
      </c>
      <c r="E25" s="32" t="e">
        <f t="shared" si="0"/>
        <v>#VALUE!</v>
      </c>
      <c r="F25" s="32" t="e">
        <f t="shared" si="0"/>
        <v>#VALUE!</v>
      </c>
      <c r="G25" s="32" t="e">
        <f t="shared" si="0"/>
        <v>#VALUE!</v>
      </c>
      <c r="H25" s="32" t="e">
        <f t="shared" si="0"/>
        <v>#VALUE!</v>
      </c>
      <c r="I25" s="32" t="e">
        <f t="shared" si="0"/>
        <v>#VALUE!</v>
      </c>
      <c r="J25" s="32" t="e">
        <f t="shared" si="0"/>
        <v>#VALUE!</v>
      </c>
      <c r="K25" s="32" t="e">
        <f t="shared" si="0"/>
        <v>#VALUE!</v>
      </c>
      <c r="L25" s="32" t="e">
        <f t="shared" si="0"/>
        <v>#VALUE!</v>
      </c>
      <c r="M25" s="32" t="e">
        <f t="shared" si="0"/>
        <v>#VALUE!</v>
      </c>
      <c r="N25" s="32" t="e">
        <f t="shared" si="0"/>
        <v>#VALUE!</v>
      </c>
      <c r="O25" s="32" t="e">
        <f t="shared" si="0"/>
        <v>#VALUE!</v>
      </c>
      <c r="P25" s="32" t="e">
        <f t="shared" si="0"/>
        <v>#VALUE!</v>
      </c>
      <c r="Q25" s="32" t="e">
        <f t="shared" si="0"/>
        <v>#VALUE!</v>
      </c>
      <c r="R25" s="32" t="e">
        <f t="shared" si="0"/>
        <v>#VALUE!</v>
      </c>
      <c r="S25" s="32" t="e">
        <f t="shared" si="0"/>
        <v>#VALUE!</v>
      </c>
      <c r="T25" s="32" t="e">
        <f t="shared" si="0"/>
        <v>#VALUE!</v>
      </c>
      <c r="U25" s="32" t="e">
        <f t="shared" si="0"/>
        <v>#VALUE!</v>
      </c>
      <c r="V25" s="32" t="e">
        <f t="shared" si="0"/>
        <v>#VALUE!</v>
      </c>
      <c r="W25" s="32" t="e">
        <f t="shared" si="0"/>
        <v>#VALUE!</v>
      </c>
      <c r="X25" s="32" t="e">
        <f t="shared" si="0"/>
        <v>#VALUE!</v>
      </c>
      <c r="Y25" s="32" t="e">
        <f t="shared" si="0"/>
        <v>#VALUE!</v>
      </c>
      <c r="Z25" s="32" t="e">
        <f t="shared" si="0"/>
        <v>#VALUE!</v>
      </c>
      <c r="AA25" s="32" t="e">
        <f t="shared" si="0"/>
        <v>#VALUE!</v>
      </c>
      <c r="AB25" s="32" t="e">
        <f t="shared" si="0"/>
        <v>#VALUE!</v>
      </c>
      <c r="AC25" s="32" t="e">
        <f t="shared" si="0"/>
        <v>#VALUE!</v>
      </c>
      <c r="AD25" s="32" t="e">
        <f t="shared" si="0"/>
        <v>#VALUE!</v>
      </c>
      <c r="AE25" s="32" t="e">
        <f t="shared" si="0"/>
        <v>#VALUE!</v>
      </c>
      <c r="AF25" s="32" t="e">
        <f t="shared" si="0"/>
        <v>#VALUE!</v>
      </c>
      <c r="AG25" s="32" t="e">
        <f t="shared" si="0"/>
        <v>#VALUE!</v>
      </c>
      <c r="AH25" s="32" t="e">
        <f t="shared" si="0"/>
        <v>#VALUE!</v>
      </c>
      <c r="AI25" s="32" t="e">
        <f t="shared" ref="AI25:BJ25" si="1">IF(AND(AH29&lt;$B$23,AI29&gt;$B$23),"Yes","")</f>
        <v>#VALUE!</v>
      </c>
      <c r="AJ25" s="32" t="e">
        <f t="shared" si="1"/>
        <v>#VALUE!</v>
      </c>
      <c r="AK25" s="32" t="e">
        <f t="shared" si="1"/>
        <v>#VALUE!</v>
      </c>
      <c r="AL25" s="32" t="e">
        <f t="shared" si="1"/>
        <v>#VALUE!</v>
      </c>
      <c r="AM25" s="32" t="e">
        <f t="shared" si="1"/>
        <v>#VALUE!</v>
      </c>
      <c r="AN25" s="32" t="e">
        <f t="shared" si="1"/>
        <v>#VALUE!</v>
      </c>
      <c r="AO25" s="32" t="e">
        <f t="shared" si="1"/>
        <v>#VALUE!</v>
      </c>
      <c r="AP25" s="32" t="e">
        <f t="shared" si="1"/>
        <v>#VALUE!</v>
      </c>
      <c r="AQ25" s="32" t="e">
        <f t="shared" si="1"/>
        <v>#VALUE!</v>
      </c>
      <c r="AR25" s="32" t="e">
        <f t="shared" si="1"/>
        <v>#VALUE!</v>
      </c>
      <c r="AS25" s="32" t="e">
        <f t="shared" si="1"/>
        <v>#VALUE!</v>
      </c>
      <c r="AT25" s="32" t="e">
        <f t="shared" si="1"/>
        <v>#VALUE!</v>
      </c>
      <c r="AU25" s="32" t="e">
        <f t="shared" si="1"/>
        <v>#VALUE!</v>
      </c>
      <c r="AV25" s="32" t="e">
        <f t="shared" si="1"/>
        <v>#VALUE!</v>
      </c>
      <c r="AW25" s="32" t="e">
        <f t="shared" si="1"/>
        <v>#VALUE!</v>
      </c>
      <c r="AX25" s="32" t="e">
        <f t="shared" si="1"/>
        <v>#VALUE!</v>
      </c>
      <c r="AY25" s="32" t="e">
        <f t="shared" si="1"/>
        <v>#VALUE!</v>
      </c>
      <c r="AZ25" s="32" t="e">
        <f t="shared" si="1"/>
        <v>#VALUE!</v>
      </c>
      <c r="BA25" s="32" t="e">
        <f t="shared" si="1"/>
        <v>#VALUE!</v>
      </c>
      <c r="BB25" s="32" t="e">
        <f t="shared" si="1"/>
        <v>#VALUE!</v>
      </c>
      <c r="BC25" s="32" t="e">
        <f t="shared" si="1"/>
        <v>#VALUE!</v>
      </c>
      <c r="BD25" s="32" t="e">
        <f t="shared" si="1"/>
        <v>#VALUE!</v>
      </c>
      <c r="BE25" s="32" t="e">
        <f t="shared" si="1"/>
        <v>#VALUE!</v>
      </c>
      <c r="BF25" s="32" t="e">
        <f t="shared" si="1"/>
        <v>#VALUE!</v>
      </c>
      <c r="BG25" s="32" t="e">
        <f t="shared" si="1"/>
        <v>#VALUE!</v>
      </c>
      <c r="BH25" s="32" t="e">
        <f t="shared" si="1"/>
        <v>#VALUE!</v>
      </c>
      <c r="BI25" s="32" t="e">
        <f t="shared" si="1"/>
        <v>#VALUE!</v>
      </c>
      <c r="BJ25" s="32" t="e">
        <f t="shared" si="1"/>
        <v>#VALUE!</v>
      </c>
    </row>
    <row r="26" spans="1:62" ht="15.75" collapsed="1" x14ac:dyDescent="0.25">
      <c r="A26" s="41" t="s">
        <v>11</v>
      </c>
      <c r="B26" s="41">
        <v>0</v>
      </c>
      <c r="C26" s="41">
        <f>B26+1</f>
        <v>1</v>
      </c>
      <c r="D26" s="41">
        <f t="shared" ref="D26:BJ26" si="2">C26+1</f>
        <v>2</v>
      </c>
      <c r="E26" s="41">
        <f t="shared" si="2"/>
        <v>3</v>
      </c>
      <c r="F26" s="41">
        <f t="shared" si="2"/>
        <v>4</v>
      </c>
      <c r="G26" s="41">
        <f t="shared" si="2"/>
        <v>5</v>
      </c>
      <c r="H26" s="41">
        <f t="shared" si="2"/>
        <v>6</v>
      </c>
      <c r="I26" s="41">
        <f t="shared" si="2"/>
        <v>7</v>
      </c>
      <c r="J26" s="41">
        <f t="shared" si="2"/>
        <v>8</v>
      </c>
      <c r="K26" s="41">
        <f t="shared" si="2"/>
        <v>9</v>
      </c>
      <c r="L26" s="41">
        <f t="shared" si="2"/>
        <v>10</v>
      </c>
      <c r="M26" s="41">
        <f t="shared" si="2"/>
        <v>11</v>
      </c>
      <c r="N26" s="41">
        <f t="shared" si="2"/>
        <v>12</v>
      </c>
      <c r="O26" s="41">
        <f t="shared" si="2"/>
        <v>13</v>
      </c>
      <c r="P26" s="41">
        <f t="shared" si="2"/>
        <v>14</v>
      </c>
      <c r="Q26" s="41">
        <f t="shared" si="2"/>
        <v>15</v>
      </c>
      <c r="R26" s="41">
        <f t="shared" si="2"/>
        <v>16</v>
      </c>
      <c r="S26" s="41">
        <f t="shared" si="2"/>
        <v>17</v>
      </c>
      <c r="T26" s="41">
        <f t="shared" si="2"/>
        <v>18</v>
      </c>
      <c r="U26" s="41">
        <f t="shared" si="2"/>
        <v>19</v>
      </c>
      <c r="V26" s="41">
        <f t="shared" si="2"/>
        <v>20</v>
      </c>
      <c r="W26" s="41">
        <f t="shared" si="2"/>
        <v>21</v>
      </c>
      <c r="X26" s="41">
        <f t="shared" si="2"/>
        <v>22</v>
      </c>
      <c r="Y26" s="41">
        <f t="shared" si="2"/>
        <v>23</v>
      </c>
      <c r="Z26" s="41">
        <f t="shared" si="2"/>
        <v>24</v>
      </c>
      <c r="AA26" s="41">
        <f t="shared" si="2"/>
        <v>25</v>
      </c>
      <c r="AB26" s="41">
        <f t="shared" si="2"/>
        <v>26</v>
      </c>
      <c r="AC26" s="41">
        <f t="shared" si="2"/>
        <v>27</v>
      </c>
      <c r="AD26" s="41">
        <f t="shared" si="2"/>
        <v>28</v>
      </c>
      <c r="AE26" s="41">
        <f t="shared" si="2"/>
        <v>29</v>
      </c>
      <c r="AF26" s="41">
        <f t="shared" si="2"/>
        <v>30</v>
      </c>
      <c r="AG26" s="41">
        <f t="shared" si="2"/>
        <v>31</v>
      </c>
      <c r="AH26" s="41">
        <f t="shared" si="2"/>
        <v>32</v>
      </c>
      <c r="AI26" s="41">
        <f t="shared" si="2"/>
        <v>33</v>
      </c>
      <c r="AJ26" s="41">
        <f t="shared" si="2"/>
        <v>34</v>
      </c>
      <c r="AK26" s="41">
        <f t="shared" si="2"/>
        <v>35</v>
      </c>
      <c r="AL26" s="41">
        <f t="shared" si="2"/>
        <v>36</v>
      </c>
      <c r="AM26" s="41">
        <f t="shared" si="2"/>
        <v>37</v>
      </c>
      <c r="AN26" s="41">
        <f t="shared" si="2"/>
        <v>38</v>
      </c>
      <c r="AO26" s="41">
        <f t="shared" si="2"/>
        <v>39</v>
      </c>
      <c r="AP26" s="41">
        <f t="shared" si="2"/>
        <v>40</v>
      </c>
      <c r="AQ26" s="41">
        <f t="shared" si="2"/>
        <v>41</v>
      </c>
      <c r="AR26" s="41">
        <f t="shared" si="2"/>
        <v>42</v>
      </c>
      <c r="AS26" s="41">
        <f t="shared" si="2"/>
        <v>43</v>
      </c>
      <c r="AT26" s="41">
        <f t="shared" si="2"/>
        <v>44</v>
      </c>
      <c r="AU26" s="41">
        <f t="shared" si="2"/>
        <v>45</v>
      </c>
      <c r="AV26" s="41">
        <f t="shared" si="2"/>
        <v>46</v>
      </c>
      <c r="AW26" s="41">
        <f t="shared" si="2"/>
        <v>47</v>
      </c>
      <c r="AX26" s="41">
        <f t="shared" si="2"/>
        <v>48</v>
      </c>
      <c r="AY26" s="41">
        <f t="shared" si="2"/>
        <v>49</v>
      </c>
      <c r="AZ26" s="41">
        <f t="shared" si="2"/>
        <v>50</v>
      </c>
      <c r="BA26" s="41">
        <f t="shared" si="2"/>
        <v>51</v>
      </c>
      <c r="BB26" s="41">
        <f t="shared" si="2"/>
        <v>52</v>
      </c>
      <c r="BC26" s="41">
        <f t="shared" si="2"/>
        <v>53</v>
      </c>
      <c r="BD26" s="41">
        <f t="shared" si="2"/>
        <v>54</v>
      </c>
      <c r="BE26" s="41">
        <f t="shared" si="2"/>
        <v>55</v>
      </c>
      <c r="BF26" s="41">
        <f t="shared" si="2"/>
        <v>56</v>
      </c>
      <c r="BG26" s="41">
        <f t="shared" si="2"/>
        <v>57</v>
      </c>
      <c r="BH26" s="41">
        <f t="shared" si="2"/>
        <v>58</v>
      </c>
      <c r="BI26" s="41">
        <f t="shared" si="2"/>
        <v>59</v>
      </c>
      <c r="BJ26" s="41">
        <f t="shared" si="2"/>
        <v>60</v>
      </c>
    </row>
    <row r="27" spans="1:62" x14ac:dyDescent="0.2">
      <c r="A27" s="35" t="s">
        <v>12</v>
      </c>
      <c r="B27" s="48" t="str">
        <f>IFERROR(B18/B19,"N/a")</f>
        <v>N/a</v>
      </c>
      <c r="C27" s="48" t="str">
        <f>IFERROR(B27*(1-$B$21),"N/a")</f>
        <v>N/a</v>
      </c>
      <c r="D27" s="48" t="str">
        <f t="shared" ref="D27:BJ27" si="3">IFERROR(C27*(1-$B$21),"N/a")</f>
        <v>N/a</v>
      </c>
      <c r="E27" s="48" t="str">
        <f t="shared" si="3"/>
        <v>N/a</v>
      </c>
      <c r="F27" s="48" t="str">
        <f t="shared" si="3"/>
        <v>N/a</v>
      </c>
      <c r="G27" s="48" t="str">
        <f t="shared" si="3"/>
        <v>N/a</v>
      </c>
      <c r="H27" s="48" t="str">
        <f t="shared" si="3"/>
        <v>N/a</v>
      </c>
      <c r="I27" s="48" t="str">
        <f t="shared" si="3"/>
        <v>N/a</v>
      </c>
      <c r="J27" s="48" t="str">
        <f t="shared" si="3"/>
        <v>N/a</v>
      </c>
      <c r="K27" s="48" t="str">
        <f t="shared" si="3"/>
        <v>N/a</v>
      </c>
      <c r="L27" s="48" t="str">
        <f t="shared" si="3"/>
        <v>N/a</v>
      </c>
      <c r="M27" s="48" t="str">
        <f t="shared" si="3"/>
        <v>N/a</v>
      </c>
      <c r="N27" s="48" t="str">
        <f t="shared" si="3"/>
        <v>N/a</v>
      </c>
      <c r="O27" s="48" t="str">
        <f t="shared" si="3"/>
        <v>N/a</v>
      </c>
      <c r="P27" s="48" t="str">
        <f t="shared" si="3"/>
        <v>N/a</v>
      </c>
      <c r="Q27" s="48" t="str">
        <f t="shared" si="3"/>
        <v>N/a</v>
      </c>
      <c r="R27" s="48" t="str">
        <f t="shared" si="3"/>
        <v>N/a</v>
      </c>
      <c r="S27" s="48" t="str">
        <f t="shared" si="3"/>
        <v>N/a</v>
      </c>
      <c r="T27" s="48" t="str">
        <f t="shared" si="3"/>
        <v>N/a</v>
      </c>
      <c r="U27" s="48" t="str">
        <f t="shared" si="3"/>
        <v>N/a</v>
      </c>
      <c r="V27" s="48" t="str">
        <f t="shared" si="3"/>
        <v>N/a</v>
      </c>
      <c r="W27" s="48" t="str">
        <f t="shared" si="3"/>
        <v>N/a</v>
      </c>
      <c r="X27" s="48" t="str">
        <f t="shared" si="3"/>
        <v>N/a</v>
      </c>
      <c r="Y27" s="48" t="str">
        <f t="shared" si="3"/>
        <v>N/a</v>
      </c>
      <c r="Z27" s="48" t="str">
        <f t="shared" si="3"/>
        <v>N/a</v>
      </c>
      <c r="AA27" s="48" t="str">
        <f t="shared" si="3"/>
        <v>N/a</v>
      </c>
      <c r="AB27" s="48" t="str">
        <f t="shared" si="3"/>
        <v>N/a</v>
      </c>
      <c r="AC27" s="48" t="str">
        <f t="shared" si="3"/>
        <v>N/a</v>
      </c>
      <c r="AD27" s="48" t="str">
        <f t="shared" si="3"/>
        <v>N/a</v>
      </c>
      <c r="AE27" s="48" t="str">
        <f t="shared" si="3"/>
        <v>N/a</v>
      </c>
      <c r="AF27" s="48" t="str">
        <f t="shared" si="3"/>
        <v>N/a</v>
      </c>
      <c r="AG27" s="48" t="str">
        <f t="shared" si="3"/>
        <v>N/a</v>
      </c>
      <c r="AH27" s="48" t="str">
        <f t="shared" si="3"/>
        <v>N/a</v>
      </c>
      <c r="AI27" s="48" t="str">
        <f t="shared" si="3"/>
        <v>N/a</v>
      </c>
      <c r="AJ27" s="48" t="str">
        <f t="shared" si="3"/>
        <v>N/a</v>
      </c>
      <c r="AK27" s="48" t="str">
        <f t="shared" si="3"/>
        <v>N/a</v>
      </c>
      <c r="AL27" s="48" t="str">
        <f t="shared" si="3"/>
        <v>N/a</v>
      </c>
      <c r="AM27" s="48" t="str">
        <f t="shared" si="3"/>
        <v>N/a</v>
      </c>
      <c r="AN27" s="48" t="str">
        <f t="shared" si="3"/>
        <v>N/a</v>
      </c>
      <c r="AO27" s="48" t="str">
        <f t="shared" si="3"/>
        <v>N/a</v>
      </c>
      <c r="AP27" s="48" t="str">
        <f t="shared" si="3"/>
        <v>N/a</v>
      </c>
      <c r="AQ27" s="48" t="str">
        <f t="shared" si="3"/>
        <v>N/a</v>
      </c>
      <c r="AR27" s="48" t="str">
        <f t="shared" si="3"/>
        <v>N/a</v>
      </c>
      <c r="AS27" s="48" t="str">
        <f t="shared" si="3"/>
        <v>N/a</v>
      </c>
      <c r="AT27" s="48" t="str">
        <f t="shared" si="3"/>
        <v>N/a</v>
      </c>
      <c r="AU27" s="48" t="str">
        <f t="shared" si="3"/>
        <v>N/a</v>
      </c>
      <c r="AV27" s="48" t="str">
        <f t="shared" si="3"/>
        <v>N/a</v>
      </c>
      <c r="AW27" s="48" t="str">
        <f t="shared" si="3"/>
        <v>N/a</v>
      </c>
      <c r="AX27" s="48" t="str">
        <f t="shared" si="3"/>
        <v>N/a</v>
      </c>
      <c r="AY27" s="48" t="str">
        <f t="shared" si="3"/>
        <v>N/a</v>
      </c>
      <c r="AZ27" s="48" t="str">
        <f t="shared" si="3"/>
        <v>N/a</v>
      </c>
      <c r="BA27" s="48" t="str">
        <f t="shared" si="3"/>
        <v>N/a</v>
      </c>
      <c r="BB27" s="48" t="str">
        <f t="shared" si="3"/>
        <v>N/a</v>
      </c>
      <c r="BC27" s="48" t="str">
        <f t="shared" si="3"/>
        <v>N/a</v>
      </c>
      <c r="BD27" s="48" t="str">
        <f t="shared" si="3"/>
        <v>N/a</v>
      </c>
      <c r="BE27" s="48" t="str">
        <f t="shared" si="3"/>
        <v>N/a</v>
      </c>
      <c r="BF27" s="48" t="str">
        <f t="shared" si="3"/>
        <v>N/a</v>
      </c>
      <c r="BG27" s="48" t="str">
        <f t="shared" si="3"/>
        <v>N/a</v>
      </c>
      <c r="BH27" s="48" t="str">
        <f t="shared" si="3"/>
        <v>N/a</v>
      </c>
      <c r="BI27" s="48" t="str">
        <f t="shared" si="3"/>
        <v>N/a</v>
      </c>
      <c r="BJ27" s="48" t="str">
        <f t="shared" si="3"/>
        <v>N/a</v>
      </c>
    </row>
    <row r="28" spans="1:62" x14ac:dyDescent="0.2">
      <c r="A28" s="35" t="s">
        <v>13</v>
      </c>
      <c r="B28" s="36" t="e">
        <f t="shared" ref="B28:AG28" si="4">$B$20*B27</f>
        <v>#VALUE!</v>
      </c>
      <c r="C28" s="36" t="e">
        <f t="shared" si="4"/>
        <v>#VALUE!</v>
      </c>
      <c r="D28" s="36" t="e">
        <f t="shared" si="4"/>
        <v>#VALUE!</v>
      </c>
      <c r="E28" s="36" t="e">
        <f t="shared" si="4"/>
        <v>#VALUE!</v>
      </c>
      <c r="F28" s="36" t="e">
        <f t="shared" si="4"/>
        <v>#VALUE!</v>
      </c>
      <c r="G28" s="36" t="e">
        <f t="shared" si="4"/>
        <v>#VALUE!</v>
      </c>
      <c r="H28" s="36" t="e">
        <f t="shared" si="4"/>
        <v>#VALUE!</v>
      </c>
      <c r="I28" s="36" t="e">
        <f t="shared" si="4"/>
        <v>#VALUE!</v>
      </c>
      <c r="J28" s="36" t="e">
        <f t="shared" si="4"/>
        <v>#VALUE!</v>
      </c>
      <c r="K28" s="36" t="e">
        <f t="shared" si="4"/>
        <v>#VALUE!</v>
      </c>
      <c r="L28" s="36" t="e">
        <f t="shared" si="4"/>
        <v>#VALUE!</v>
      </c>
      <c r="M28" s="36" t="e">
        <f t="shared" si="4"/>
        <v>#VALUE!</v>
      </c>
      <c r="N28" s="36" t="e">
        <f t="shared" si="4"/>
        <v>#VALUE!</v>
      </c>
      <c r="O28" s="36" t="e">
        <f t="shared" si="4"/>
        <v>#VALUE!</v>
      </c>
      <c r="P28" s="36" t="e">
        <f t="shared" si="4"/>
        <v>#VALUE!</v>
      </c>
      <c r="Q28" s="36" t="e">
        <f t="shared" si="4"/>
        <v>#VALUE!</v>
      </c>
      <c r="R28" s="36" t="e">
        <f t="shared" si="4"/>
        <v>#VALUE!</v>
      </c>
      <c r="S28" s="36" t="e">
        <f t="shared" si="4"/>
        <v>#VALUE!</v>
      </c>
      <c r="T28" s="36" t="e">
        <f t="shared" si="4"/>
        <v>#VALUE!</v>
      </c>
      <c r="U28" s="36" t="e">
        <f t="shared" si="4"/>
        <v>#VALUE!</v>
      </c>
      <c r="V28" s="36" t="e">
        <f t="shared" si="4"/>
        <v>#VALUE!</v>
      </c>
      <c r="W28" s="36" t="e">
        <f t="shared" si="4"/>
        <v>#VALUE!</v>
      </c>
      <c r="X28" s="36" t="e">
        <f t="shared" si="4"/>
        <v>#VALUE!</v>
      </c>
      <c r="Y28" s="36" t="e">
        <f t="shared" si="4"/>
        <v>#VALUE!</v>
      </c>
      <c r="Z28" s="36" t="e">
        <f t="shared" si="4"/>
        <v>#VALUE!</v>
      </c>
      <c r="AA28" s="36" t="e">
        <f t="shared" si="4"/>
        <v>#VALUE!</v>
      </c>
      <c r="AB28" s="36" t="e">
        <f t="shared" si="4"/>
        <v>#VALUE!</v>
      </c>
      <c r="AC28" s="36" t="e">
        <f t="shared" si="4"/>
        <v>#VALUE!</v>
      </c>
      <c r="AD28" s="36" t="e">
        <f t="shared" si="4"/>
        <v>#VALUE!</v>
      </c>
      <c r="AE28" s="36" t="e">
        <f t="shared" si="4"/>
        <v>#VALUE!</v>
      </c>
      <c r="AF28" s="36" t="e">
        <f t="shared" si="4"/>
        <v>#VALUE!</v>
      </c>
      <c r="AG28" s="36" t="e">
        <f t="shared" si="4"/>
        <v>#VALUE!</v>
      </c>
      <c r="AH28" s="36" t="e">
        <f t="shared" ref="AH28:BJ28" si="5">$B$20*AH27</f>
        <v>#VALUE!</v>
      </c>
      <c r="AI28" s="36" t="e">
        <f t="shared" si="5"/>
        <v>#VALUE!</v>
      </c>
      <c r="AJ28" s="36" t="e">
        <f t="shared" si="5"/>
        <v>#VALUE!</v>
      </c>
      <c r="AK28" s="36" t="e">
        <f t="shared" si="5"/>
        <v>#VALUE!</v>
      </c>
      <c r="AL28" s="36" t="e">
        <f t="shared" si="5"/>
        <v>#VALUE!</v>
      </c>
      <c r="AM28" s="36" t="e">
        <f t="shared" si="5"/>
        <v>#VALUE!</v>
      </c>
      <c r="AN28" s="36" t="e">
        <f t="shared" si="5"/>
        <v>#VALUE!</v>
      </c>
      <c r="AO28" s="36" t="e">
        <f t="shared" si="5"/>
        <v>#VALUE!</v>
      </c>
      <c r="AP28" s="36" t="e">
        <f t="shared" si="5"/>
        <v>#VALUE!</v>
      </c>
      <c r="AQ28" s="36" t="e">
        <f t="shared" si="5"/>
        <v>#VALUE!</v>
      </c>
      <c r="AR28" s="36" t="e">
        <f t="shared" si="5"/>
        <v>#VALUE!</v>
      </c>
      <c r="AS28" s="36" t="e">
        <f t="shared" si="5"/>
        <v>#VALUE!</v>
      </c>
      <c r="AT28" s="36" t="e">
        <f t="shared" si="5"/>
        <v>#VALUE!</v>
      </c>
      <c r="AU28" s="36" t="e">
        <f t="shared" si="5"/>
        <v>#VALUE!</v>
      </c>
      <c r="AV28" s="36" t="e">
        <f t="shared" si="5"/>
        <v>#VALUE!</v>
      </c>
      <c r="AW28" s="36" t="e">
        <f t="shared" si="5"/>
        <v>#VALUE!</v>
      </c>
      <c r="AX28" s="36" t="e">
        <f t="shared" si="5"/>
        <v>#VALUE!</v>
      </c>
      <c r="AY28" s="36" t="e">
        <f t="shared" si="5"/>
        <v>#VALUE!</v>
      </c>
      <c r="AZ28" s="36" t="e">
        <f t="shared" si="5"/>
        <v>#VALUE!</v>
      </c>
      <c r="BA28" s="36" t="e">
        <f t="shared" si="5"/>
        <v>#VALUE!</v>
      </c>
      <c r="BB28" s="36" t="e">
        <f t="shared" si="5"/>
        <v>#VALUE!</v>
      </c>
      <c r="BC28" s="36" t="e">
        <f t="shared" si="5"/>
        <v>#VALUE!</v>
      </c>
      <c r="BD28" s="36" t="e">
        <f t="shared" si="5"/>
        <v>#VALUE!</v>
      </c>
      <c r="BE28" s="36" t="e">
        <f t="shared" si="5"/>
        <v>#VALUE!</v>
      </c>
      <c r="BF28" s="36" t="e">
        <f t="shared" si="5"/>
        <v>#VALUE!</v>
      </c>
      <c r="BG28" s="36" t="e">
        <f t="shared" si="5"/>
        <v>#VALUE!</v>
      </c>
      <c r="BH28" s="36" t="e">
        <f t="shared" si="5"/>
        <v>#VALUE!</v>
      </c>
      <c r="BI28" s="36" t="e">
        <f t="shared" si="5"/>
        <v>#VALUE!</v>
      </c>
      <c r="BJ28" s="36" t="e">
        <f t="shared" si="5"/>
        <v>#VALUE!</v>
      </c>
    </row>
    <row r="29" spans="1:62" x14ac:dyDescent="0.2">
      <c r="A29" s="35" t="s">
        <v>14</v>
      </c>
      <c r="B29" s="36" t="e">
        <f>SUM($B$28:B28)</f>
        <v>#VALUE!</v>
      </c>
      <c r="C29" s="36" t="e">
        <f>SUM($B$28:C28)</f>
        <v>#VALUE!</v>
      </c>
      <c r="D29" s="36" t="e">
        <f>SUM($B$28:D28)</f>
        <v>#VALUE!</v>
      </c>
      <c r="E29" s="36" t="e">
        <f>SUM($B$28:E28)</f>
        <v>#VALUE!</v>
      </c>
      <c r="F29" s="36" t="e">
        <f>SUM($B$28:F28)</f>
        <v>#VALUE!</v>
      </c>
      <c r="G29" s="36" t="e">
        <f>SUM($B$28:G28)</f>
        <v>#VALUE!</v>
      </c>
      <c r="H29" s="36" t="e">
        <f>SUM($B$28:H28)</f>
        <v>#VALUE!</v>
      </c>
      <c r="I29" s="36" t="e">
        <f>SUM($B$28:I28)</f>
        <v>#VALUE!</v>
      </c>
      <c r="J29" s="36" t="e">
        <f>SUM($B$28:J28)</f>
        <v>#VALUE!</v>
      </c>
      <c r="K29" s="36" t="e">
        <f>SUM($B$28:K28)</f>
        <v>#VALUE!</v>
      </c>
      <c r="L29" s="36" t="e">
        <f>SUM($B$28:L28)</f>
        <v>#VALUE!</v>
      </c>
      <c r="M29" s="36" t="e">
        <f>SUM($B$28:M28)</f>
        <v>#VALUE!</v>
      </c>
      <c r="N29" s="36" t="e">
        <f>SUM($B$28:N28)</f>
        <v>#VALUE!</v>
      </c>
      <c r="O29" s="36" t="e">
        <f>SUM($B$28:O28)</f>
        <v>#VALUE!</v>
      </c>
      <c r="P29" s="36" t="e">
        <f>SUM($B$28:P28)</f>
        <v>#VALUE!</v>
      </c>
      <c r="Q29" s="36" t="e">
        <f>SUM($B$28:Q28)</f>
        <v>#VALUE!</v>
      </c>
      <c r="R29" s="36" t="e">
        <f>SUM($B$28:R28)</f>
        <v>#VALUE!</v>
      </c>
      <c r="S29" s="36" t="e">
        <f>SUM($B$28:S28)</f>
        <v>#VALUE!</v>
      </c>
      <c r="T29" s="36" t="e">
        <f>SUM($B$28:T28)</f>
        <v>#VALUE!</v>
      </c>
      <c r="U29" s="36" t="e">
        <f>SUM($B$28:U28)</f>
        <v>#VALUE!</v>
      </c>
      <c r="V29" s="36" t="e">
        <f>SUM($B$28:V28)</f>
        <v>#VALUE!</v>
      </c>
      <c r="W29" s="36" t="e">
        <f>SUM($B$28:W28)</f>
        <v>#VALUE!</v>
      </c>
      <c r="X29" s="36" t="e">
        <f>SUM($B$28:X28)</f>
        <v>#VALUE!</v>
      </c>
      <c r="Y29" s="36" t="e">
        <f>SUM($B$28:Y28)</f>
        <v>#VALUE!</v>
      </c>
      <c r="Z29" s="36" t="e">
        <f>SUM($B$28:Z28)</f>
        <v>#VALUE!</v>
      </c>
      <c r="AA29" s="36" t="e">
        <f>SUM($B$28:AA28)</f>
        <v>#VALUE!</v>
      </c>
      <c r="AB29" s="36" t="e">
        <f>SUM($B$28:AB28)</f>
        <v>#VALUE!</v>
      </c>
      <c r="AC29" s="36" t="e">
        <f>SUM($B$28:AC28)</f>
        <v>#VALUE!</v>
      </c>
      <c r="AD29" s="36" t="e">
        <f>SUM($B$28:AD28)</f>
        <v>#VALUE!</v>
      </c>
      <c r="AE29" s="36" t="e">
        <f>SUM($B$28:AE28)</f>
        <v>#VALUE!</v>
      </c>
      <c r="AF29" s="36" t="e">
        <f>SUM($B$28:AF28)</f>
        <v>#VALUE!</v>
      </c>
      <c r="AG29" s="36" t="e">
        <f>SUM($B$28:AG28)</f>
        <v>#VALUE!</v>
      </c>
      <c r="AH29" s="36" t="e">
        <f>SUM($B$28:AH28)</f>
        <v>#VALUE!</v>
      </c>
      <c r="AI29" s="36" t="e">
        <f>SUM($B$28:AI28)</f>
        <v>#VALUE!</v>
      </c>
      <c r="AJ29" s="36" t="e">
        <f>SUM($B$28:AJ28)</f>
        <v>#VALUE!</v>
      </c>
      <c r="AK29" s="36" t="e">
        <f>SUM($B$28:AK28)</f>
        <v>#VALUE!</v>
      </c>
      <c r="AL29" s="36" t="e">
        <f>SUM($B$28:AL28)</f>
        <v>#VALUE!</v>
      </c>
      <c r="AM29" s="36" t="e">
        <f>SUM($B$28:AM28)</f>
        <v>#VALUE!</v>
      </c>
      <c r="AN29" s="36" t="e">
        <f>SUM($B$28:AN28)</f>
        <v>#VALUE!</v>
      </c>
      <c r="AO29" s="36" t="e">
        <f>SUM($B$28:AO28)</f>
        <v>#VALUE!</v>
      </c>
      <c r="AP29" s="36" t="e">
        <f>SUM($B$28:AP28)</f>
        <v>#VALUE!</v>
      </c>
      <c r="AQ29" s="36" t="e">
        <f>SUM($B$28:AQ28)</f>
        <v>#VALUE!</v>
      </c>
      <c r="AR29" s="36" t="e">
        <f>SUM($B$28:AR28)</f>
        <v>#VALUE!</v>
      </c>
      <c r="AS29" s="36" t="e">
        <f>SUM($B$28:AS28)</f>
        <v>#VALUE!</v>
      </c>
      <c r="AT29" s="36" t="e">
        <f>SUM($B$28:AT28)</f>
        <v>#VALUE!</v>
      </c>
      <c r="AU29" s="36" t="e">
        <f>SUM($B$28:AU28)</f>
        <v>#VALUE!</v>
      </c>
      <c r="AV29" s="36" t="e">
        <f>SUM($B$28:AV28)</f>
        <v>#VALUE!</v>
      </c>
      <c r="AW29" s="36" t="e">
        <f>SUM($B$28:AW28)</f>
        <v>#VALUE!</v>
      </c>
      <c r="AX29" s="36" t="e">
        <f>SUM($B$28:AX28)</f>
        <v>#VALUE!</v>
      </c>
      <c r="AY29" s="36" t="e">
        <f>SUM($B$28:AY28)</f>
        <v>#VALUE!</v>
      </c>
      <c r="AZ29" s="36" t="e">
        <f>SUM($B$28:AZ28)</f>
        <v>#VALUE!</v>
      </c>
      <c r="BA29" s="36" t="e">
        <f>SUM($B$28:BA28)</f>
        <v>#VALUE!</v>
      </c>
      <c r="BB29" s="36" t="e">
        <f>SUM($B$28:BB28)</f>
        <v>#VALUE!</v>
      </c>
      <c r="BC29" s="36" t="e">
        <f>SUM($B$28:BC28)</f>
        <v>#VALUE!</v>
      </c>
      <c r="BD29" s="36" t="e">
        <f>SUM($B$28:BD28)</f>
        <v>#VALUE!</v>
      </c>
      <c r="BE29" s="36" t="e">
        <f>SUM($B$28:BE28)</f>
        <v>#VALUE!</v>
      </c>
      <c r="BF29" s="36" t="e">
        <f>SUM($B$28:BF28)</f>
        <v>#VALUE!</v>
      </c>
      <c r="BG29" s="36" t="e">
        <f>SUM($B$28:BG28)</f>
        <v>#VALUE!</v>
      </c>
      <c r="BH29" s="36" t="e">
        <f>SUM($B$28:BH28)</f>
        <v>#VALUE!</v>
      </c>
      <c r="BI29" s="36" t="e">
        <f>SUM($B$28:BI28)</f>
        <v>#VALUE!</v>
      </c>
      <c r="BJ29" s="36" t="e">
        <f>SUM($B$28:BJ28)</f>
        <v>#VALUE!</v>
      </c>
    </row>
    <row r="31" spans="1:62" x14ac:dyDescent="0.2">
      <c r="A31" s="35" t="s">
        <v>15</v>
      </c>
      <c r="B31" s="36" t="e">
        <f>SUM(B28:BJ28)</f>
        <v>#VALUE!</v>
      </c>
    </row>
    <row r="32" spans="1:62" ht="15.95" customHeight="1" x14ac:dyDescent="0.25">
      <c r="A32" s="46" t="s">
        <v>16</v>
      </c>
      <c r="B32" s="47" t="e">
        <f>B31/B23</f>
        <v>#VALUE!</v>
      </c>
    </row>
    <row r="33" spans="1:2" ht="15.95" customHeight="1" x14ac:dyDescent="0.25">
      <c r="A33" s="46" t="s">
        <v>17</v>
      </c>
      <c r="B33" s="46" t="e">
        <f>HLOOKUP("Yes",B25:BJ26,2,FALSE)</f>
        <v>#N/A</v>
      </c>
    </row>
  </sheetData>
  <mergeCells count="1">
    <mergeCell ref="E17:H19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A94A1-6118-3846-B1DD-7B65A2550508}">
  <dimension ref="A1:Q42"/>
  <sheetViews>
    <sheetView showGridLines="0" workbookViewId="0">
      <selection activeCell="F25" sqref="F25:G33"/>
    </sheetView>
  </sheetViews>
  <sheetFormatPr defaultColWidth="11" defaultRowHeight="18" x14ac:dyDescent="0.25"/>
  <cols>
    <col min="1" max="1" width="7.5" style="25" customWidth="1"/>
    <col min="2" max="2" width="48.625" style="25" customWidth="1"/>
    <col min="3" max="3" width="5.625" style="25" customWidth="1"/>
    <col min="4" max="4" width="23.125" style="25" customWidth="1"/>
    <col min="5" max="5" width="24.5" style="25" customWidth="1"/>
    <col min="6" max="6" width="13.375" style="25" customWidth="1"/>
    <col min="7" max="7" width="24.5" style="25" customWidth="1"/>
    <col min="8" max="8" width="13.375" style="25" customWidth="1"/>
    <col min="9" max="9" width="24.5" style="25" customWidth="1"/>
    <col min="10" max="10" width="13.375" style="25" customWidth="1"/>
    <col min="11" max="11" width="24.5" style="25" customWidth="1"/>
    <col min="12" max="12" width="13.375" style="25" customWidth="1"/>
    <col min="13" max="13" width="24.5" style="25" customWidth="1"/>
    <col min="14" max="16384" width="11" style="25"/>
  </cols>
  <sheetData>
    <row r="1" spans="1:17" x14ac:dyDescent="0.25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  <row r="2" spans="1:17" ht="47.1" customHeight="1" x14ac:dyDescent="0.25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</row>
    <row r="3" spans="1:17" hidden="1" x14ac:dyDescent="0.25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1:17" hidden="1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</row>
    <row r="5" spans="1:17" ht="18" customHeight="1" x14ac:dyDescent="0.25">
      <c r="A5" s="55"/>
      <c r="B5" s="55"/>
      <c r="C5" s="22"/>
      <c r="D5" s="55"/>
      <c r="E5" s="55"/>
      <c r="F5" s="55"/>
      <c r="G5" s="55"/>
      <c r="H5" s="55"/>
      <c r="I5" s="55"/>
      <c r="J5" s="55"/>
      <c r="K5" s="55"/>
      <c r="L5" s="55"/>
      <c r="M5" s="55"/>
      <c r="O5" s="53"/>
      <c r="P5" s="53"/>
      <c r="Q5" s="53"/>
    </row>
    <row r="6" spans="1:17" ht="15.95" customHeight="1" x14ac:dyDescent="0.25">
      <c r="A6" s="55"/>
      <c r="B6" s="55"/>
      <c r="C6" s="22"/>
      <c r="D6" s="55"/>
      <c r="E6" s="55"/>
      <c r="F6" s="55"/>
      <c r="G6" s="55"/>
      <c r="H6" s="55"/>
      <c r="I6" s="55"/>
      <c r="J6" s="55"/>
      <c r="K6" s="55"/>
      <c r="L6" s="55"/>
      <c r="M6" s="55"/>
      <c r="O6" s="53"/>
      <c r="P6" s="53"/>
      <c r="Q6" s="53"/>
    </row>
    <row r="7" spans="1:17" ht="15.95" customHeight="1" x14ac:dyDescent="0.25">
      <c r="A7" s="62"/>
      <c r="B7" s="62"/>
      <c r="C7" s="30"/>
      <c r="D7" s="62"/>
      <c r="E7" s="62"/>
      <c r="F7" s="62"/>
      <c r="G7" s="62"/>
      <c r="H7" s="62"/>
      <c r="I7" s="62"/>
      <c r="J7" s="62"/>
      <c r="K7" s="62"/>
      <c r="L7" s="62"/>
      <c r="M7" s="62"/>
      <c r="O7" s="53"/>
      <c r="P7" s="53"/>
      <c r="Q7" s="53"/>
    </row>
    <row r="8" spans="1:17" ht="15.95" customHeight="1" x14ac:dyDescent="0.25">
      <c r="A8" s="62"/>
      <c r="B8" s="62"/>
      <c r="C8" s="30"/>
      <c r="D8" s="62"/>
      <c r="E8" s="62"/>
      <c r="F8" s="62"/>
      <c r="G8" s="62"/>
      <c r="H8" s="62"/>
      <c r="I8" s="62"/>
      <c r="J8" s="62"/>
      <c r="K8" s="62"/>
      <c r="L8" s="62"/>
      <c r="M8" s="62"/>
      <c r="O8" s="53"/>
      <c r="P8" s="53"/>
      <c r="Q8" s="53"/>
    </row>
    <row r="9" spans="1:17" ht="15.95" customHeight="1" x14ac:dyDescent="0.25">
      <c r="A9" s="62"/>
      <c r="B9" s="62"/>
      <c r="C9" s="30"/>
      <c r="D9" s="62"/>
      <c r="E9" s="62"/>
      <c r="F9" s="62"/>
      <c r="G9" s="62"/>
      <c r="H9" s="62"/>
      <c r="I9" s="62"/>
      <c r="J9" s="62"/>
      <c r="K9" s="62"/>
      <c r="L9" s="62"/>
      <c r="M9" s="62"/>
      <c r="O9" s="53"/>
      <c r="P9" s="53"/>
      <c r="Q9" s="53"/>
    </row>
    <row r="10" spans="1:17" x14ac:dyDescent="0.25">
      <c r="A10" s="62"/>
      <c r="B10" s="62"/>
      <c r="C10" s="30"/>
      <c r="D10" s="62"/>
      <c r="E10" s="62"/>
      <c r="F10" s="62"/>
      <c r="G10" s="62"/>
      <c r="H10" s="62"/>
      <c r="I10" s="62"/>
      <c r="J10" s="62"/>
      <c r="K10" s="62"/>
      <c r="L10" s="62"/>
      <c r="M10" s="62"/>
    </row>
    <row r="11" spans="1:17" x14ac:dyDescent="0.25">
      <c r="A11" s="62"/>
      <c r="B11" s="62"/>
      <c r="C11" s="30"/>
      <c r="D11" s="62"/>
      <c r="E11" s="62"/>
      <c r="F11" s="62"/>
      <c r="G11" s="62"/>
      <c r="H11" s="62"/>
      <c r="I11" s="62"/>
      <c r="J11" s="62"/>
      <c r="K11" s="62"/>
      <c r="L11" s="62"/>
      <c r="M11" s="62"/>
    </row>
    <row r="12" spans="1:17" x14ac:dyDescent="0.25">
      <c r="A12" s="62"/>
      <c r="B12" s="62"/>
      <c r="C12" s="30"/>
      <c r="D12" s="62"/>
      <c r="E12" s="62"/>
      <c r="F12" s="62"/>
      <c r="G12" s="62"/>
      <c r="H12" s="62"/>
      <c r="I12" s="62"/>
      <c r="J12" s="62"/>
      <c r="K12" s="62"/>
      <c r="L12" s="62"/>
      <c r="M12" s="62"/>
    </row>
    <row r="13" spans="1:17" x14ac:dyDescent="0.25">
      <c r="A13" s="62"/>
      <c r="B13" s="62"/>
      <c r="C13" s="30"/>
      <c r="D13" s="62"/>
      <c r="E13" s="62"/>
      <c r="F13" s="62"/>
      <c r="G13" s="62"/>
      <c r="H13" s="62"/>
      <c r="I13" s="62"/>
      <c r="J13" s="62"/>
      <c r="K13" s="62"/>
      <c r="L13" s="62"/>
      <c r="M13" s="62"/>
    </row>
    <row r="14" spans="1:17" x14ac:dyDescent="0.25">
      <c r="A14" s="62"/>
      <c r="B14" s="62"/>
      <c r="C14" s="30"/>
      <c r="D14" s="62"/>
      <c r="E14" s="62"/>
      <c r="F14" s="62"/>
      <c r="G14" s="62"/>
      <c r="H14" s="62"/>
      <c r="I14" s="62"/>
      <c r="J14" s="62"/>
      <c r="K14" s="62"/>
      <c r="L14" s="62"/>
      <c r="M14" s="62"/>
    </row>
    <row r="15" spans="1:17" x14ac:dyDescent="0.25">
      <c r="A15" s="62"/>
      <c r="B15" s="62"/>
      <c r="C15" s="30"/>
      <c r="D15" s="62"/>
      <c r="E15" s="62"/>
      <c r="F15" s="62"/>
      <c r="G15" s="62"/>
      <c r="H15" s="62"/>
      <c r="I15" s="62"/>
      <c r="J15" s="62"/>
      <c r="K15" s="62"/>
      <c r="L15" s="62"/>
      <c r="M15" s="62"/>
    </row>
    <row r="16" spans="1:17" x14ac:dyDescent="0.25">
      <c r="A16" s="55"/>
      <c r="B16" s="55"/>
      <c r="C16" s="22"/>
      <c r="D16" s="61"/>
      <c r="E16" s="6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5"/>
      <c r="B17" s="55"/>
      <c r="C17" s="22"/>
      <c r="D17" s="61"/>
      <c r="E17" s="6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5"/>
      <c r="B18" s="55"/>
      <c r="C18" s="22"/>
      <c r="D18" s="61"/>
      <c r="E18" s="6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5"/>
      <c r="B19" s="55"/>
      <c r="C19" s="22"/>
      <c r="D19" s="61"/>
      <c r="E19" s="6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5"/>
      <c r="B20" s="55"/>
      <c r="C20" s="22"/>
      <c r="D20" s="61"/>
      <c r="E20" s="6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5"/>
      <c r="B21" s="55"/>
      <c r="C21" s="22"/>
      <c r="D21" s="61"/>
      <c r="E21" s="6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5"/>
      <c r="B22" s="55"/>
      <c r="C22" s="22"/>
      <c r="D22" s="61"/>
      <c r="E22" s="6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5"/>
      <c r="B23" s="55"/>
      <c r="C23" s="22"/>
      <c r="D23" s="61"/>
      <c r="E23" s="6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5"/>
      <c r="B24" s="55"/>
      <c r="C24" s="22"/>
      <c r="D24" s="61"/>
      <c r="E24" s="61"/>
      <c r="F24" s="61"/>
      <c r="G24" s="61"/>
      <c r="H24" s="61"/>
      <c r="I24" s="61"/>
      <c r="J24" s="61"/>
      <c r="K24" s="61"/>
      <c r="L24" s="61"/>
      <c r="M24" s="61"/>
    </row>
    <row r="25" spans="1:13" ht="15.95" customHeight="1" x14ac:dyDescent="0.25">
      <c r="A25" s="23"/>
      <c r="B25" s="23"/>
      <c r="C25" s="23"/>
      <c r="D25" s="24"/>
      <c r="E25" s="24"/>
      <c r="F25" s="61"/>
      <c r="G25" s="61"/>
      <c r="H25" s="61"/>
      <c r="I25" s="61"/>
      <c r="J25" s="61"/>
      <c r="K25" s="61"/>
      <c r="L25" s="61"/>
      <c r="M25" s="61"/>
    </row>
    <row r="26" spans="1:13" s="27" customFormat="1" ht="37.15" customHeight="1" x14ac:dyDescent="0.25">
      <c r="A26" s="26"/>
      <c r="B26" s="26" t="s">
        <v>0</v>
      </c>
      <c r="C26" s="26"/>
      <c r="D26" s="28" t="s">
        <v>1</v>
      </c>
      <c r="F26" s="61"/>
      <c r="G26" s="61"/>
      <c r="H26" s="61"/>
      <c r="I26" s="61"/>
      <c r="J26" s="61"/>
      <c r="K26" s="61"/>
      <c r="L26" s="61"/>
      <c r="M26" s="61"/>
    </row>
    <row r="27" spans="1:13" s="27" customFormat="1" ht="46.15" customHeight="1" x14ac:dyDescent="0.25">
      <c r="A27" s="26"/>
      <c r="B27" s="29" t="s">
        <v>2</v>
      </c>
      <c r="C27" s="29"/>
      <c r="D27" s="28" t="s">
        <v>1</v>
      </c>
      <c r="F27" s="61"/>
      <c r="G27" s="61"/>
      <c r="H27" s="61"/>
      <c r="I27" s="61"/>
      <c r="J27" s="61"/>
      <c r="K27" s="61"/>
      <c r="L27" s="61"/>
      <c r="M27" s="61"/>
    </row>
    <row r="28" spans="1:13" s="27" customFormat="1" ht="15.95" customHeight="1" x14ac:dyDescent="0.25">
      <c r="A28" s="26"/>
      <c r="B28" s="26"/>
      <c r="C28" s="26"/>
      <c r="F28" s="61"/>
      <c r="G28" s="61"/>
      <c r="H28" s="61"/>
      <c r="I28" s="61"/>
      <c r="J28" s="61"/>
      <c r="K28" s="61"/>
      <c r="L28" s="61"/>
      <c r="M28" s="61"/>
    </row>
    <row r="29" spans="1:13" s="27" customFormat="1" ht="15.95" customHeight="1" x14ac:dyDescent="0.25">
      <c r="A29" s="26"/>
      <c r="B29" s="26"/>
      <c r="C29" s="26"/>
      <c r="F29" s="61"/>
      <c r="G29" s="61"/>
      <c r="H29" s="61"/>
      <c r="I29" s="61"/>
      <c r="J29" s="61"/>
      <c r="K29" s="61"/>
      <c r="L29" s="61"/>
      <c r="M29" s="61"/>
    </row>
    <row r="30" spans="1:13" s="27" customFormat="1" ht="15.95" customHeight="1" x14ac:dyDescent="0.25">
      <c r="A30" s="26"/>
      <c r="B30" s="26"/>
      <c r="C30" s="26"/>
      <c r="F30" s="61"/>
      <c r="G30" s="61"/>
      <c r="H30" s="61"/>
      <c r="I30" s="61"/>
      <c r="J30" s="61"/>
      <c r="K30" s="61"/>
      <c r="L30" s="61"/>
      <c r="M30" s="61"/>
    </row>
    <row r="31" spans="1:13" s="27" customFormat="1" ht="15.95" customHeight="1" x14ac:dyDescent="0.25">
      <c r="A31" s="26"/>
      <c r="B31" s="26"/>
      <c r="C31" s="26"/>
      <c r="F31" s="61"/>
      <c r="G31" s="61"/>
      <c r="H31" s="61"/>
      <c r="I31" s="61"/>
      <c r="J31" s="61"/>
      <c r="K31" s="61"/>
      <c r="L31" s="61"/>
      <c r="M31" s="61"/>
    </row>
    <row r="32" spans="1:13" s="27" customFormat="1" ht="15.95" customHeight="1" x14ac:dyDescent="0.25">
      <c r="A32" s="26"/>
      <c r="B32" s="26"/>
      <c r="C32" s="26"/>
      <c r="F32" s="61"/>
      <c r="G32" s="61"/>
      <c r="H32" s="61"/>
      <c r="I32" s="61"/>
      <c r="J32" s="61"/>
      <c r="K32" s="61"/>
      <c r="L32" s="61"/>
      <c r="M32" s="61"/>
    </row>
    <row r="33" spans="1:13" ht="15.95" customHeight="1" x14ac:dyDescent="0.25">
      <c r="A33" s="23"/>
      <c r="B33" s="23"/>
      <c r="C33" s="23"/>
      <c r="D33" s="24"/>
      <c r="E33" s="24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5"/>
      <c r="B34" s="55"/>
      <c r="C34" s="22"/>
      <c r="D34" s="61"/>
      <c r="E34" s="6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5"/>
      <c r="B35" s="55"/>
      <c r="C35" s="22"/>
      <c r="D35" s="61"/>
      <c r="E35" s="6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5"/>
      <c r="B36" s="55"/>
      <c r="C36" s="22"/>
      <c r="D36" s="61"/>
      <c r="E36" s="6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5"/>
      <c r="B37" s="55"/>
      <c r="C37" s="22"/>
      <c r="D37" s="61"/>
      <c r="E37" s="6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5"/>
      <c r="B38" s="55"/>
      <c r="C38" s="22"/>
      <c r="D38" s="61"/>
      <c r="E38" s="6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5"/>
      <c r="B39" s="55"/>
      <c r="C39" s="22"/>
      <c r="D39" s="61"/>
      <c r="E39" s="6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5"/>
      <c r="B40" s="55"/>
      <c r="C40" s="22"/>
      <c r="D40" s="61"/>
      <c r="E40" s="6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5"/>
      <c r="B41" s="55"/>
      <c r="C41" s="22"/>
      <c r="D41" s="61"/>
      <c r="E41" s="6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5"/>
      <c r="B42" s="55"/>
      <c r="C42" s="22"/>
      <c r="D42" s="61"/>
      <c r="E42" s="61"/>
      <c r="F42" s="61"/>
      <c r="G42" s="61"/>
      <c r="H42" s="61"/>
      <c r="I42" s="61"/>
      <c r="J42" s="61"/>
      <c r="K42" s="61"/>
      <c r="L42" s="61"/>
      <c r="M42" s="61"/>
    </row>
  </sheetData>
  <mergeCells count="30">
    <mergeCell ref="A34:B42"/>
    <mergeCell ref="D34:E42"/>
    <mergeCell ref="F34:G42"/>
    <mergeCell ref="H34:I42"/>
    <mergeCell ref="J34:K42"/>
    <mergeCell ref="L34:M42"/>
    <mergeCell ref="F25:G33"/>
    <mergeCell ref="H25:I33"/>
    <mergeCell ref="J25:K33"/>
    <mergeCell ref="L25:M33"/>
    <mergeCell ref="L16:M24"/>
    <mergeCell ref="O5:Q9"/>
    <mergeCell ref="A7:B15"/>
    <mergeCell ref="D7:E15"/>
    <mergeCell ref="F7:G15"/>
    <mergeCell ref="H7:I15"/>
    <mergeCell ref="J7:K15"/>
    <mergeCell ref="L7:M15"/>
    <mergeCell ref="A16:B24"/>
    <mergeCell ref="D16:E24"/>
    <mergeCell ref="F16:G24"/>
    <mergeCell ref="H16:I24"/>
    <mergeCell ref="J16:K24"/>
    <mergeCell ref="A1:M4"/>
    <mergeCell ref="A5:B6"/>
    <mergeCell ref="D5:E6"/>
    <mergeCell ref="F5:G6"/>
    <mergeCell ref="H5:I6"/>
    <mergeCell ref="J5:K6"/>
    <mergeCell ref="L5:M6"/>
  </mergeCells>
  <hyperlinks>
    <hyperlink ref="D26" r:id="rId1" location=":~:text=The%20SaaS%20Magic%20Number%20is,%241%20on%20S%26M%20in%201Q16" xr:uid="{4F965B8A-AB16-CF4C-AC1A-7B12C3A67917}"/>
    <hyperlink ref="D27" r:id="rId2" xr:uid="{F5BD7929-C653-C04B-824F-CC1910679104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Guide to this toolkit</vt:lpstr>
      <vt:lpstr>Introduction</vt:lpstr>
      <vt:lpstr>The Magic Number</vt:lpstr>
      <vt:lpstr>The Payback Time</vt:lpstr>
      <vt:lpstr>CLV &amp; CAC</vt:lpstr>
      <vt:lpstr>EDITABLE WORKSHEET</vt:lpstr>
      <vt:lpstr>Appendix - Further Reading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Rebecca Newman</cp:lastModifiedBy>
  <cp:revision/>
  <dcterms:created xsi:type="dcterms:W3CDTF">2018-10-23T07:01:40Z</dcterms:created>
  <dcterms:modified xsi:type="dcterms:W3CDTF">2021-01-27T12:58:09Z</dcterms:modified>
  <cp:category/>
  <cp:contentStatus/>
</cp:coreProperties>
</file>